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colin.myers/Documents/Documents/Sponsored Programs/"/>
    </mc:Choice>
  </mc:AlternateContent>
  <xr:revisionPtr revIDLastSave="0" documentId="10_ncr:8100000_{F870F4E4-2D61-854D-80C5-A4CFD41037A7}" xr6:coauthVersionLast="34" xr6:coauthVersionMax="34" xr10:uidLastSave="{00000000-0000-0000-0000-000000000000}"/>
  <bookViews>
    <workbookView xWindow="0" yWindow="0" windowWidth="51200" windowHeight="28800" activeTab="1" xr2:uid="{00000000-000D-0000-FFFF-FFFF00000000}"/>
  </bookViews>
  <sheets>
    <sheet name="Instructions" sheetId="3" r:id="rId1"/>
    <sheet name="Budget Request Form" sheetId="2" r:id="rId2"/>
    <sheet name="Budget " sheetId="1" state="hidden" r:id="rId3"/>
  </sheets>
  <definedNames>
    <definedName name="Check3" localSheetId="1">'Budget Request Form'!$E$6</definedName>
    <definedName name="Text3" localSheetId="1">'Budget Request Form'!$E$4</definedName>
    <definedName name="Text46" localSheetId="1">'Budget Request Form'!$D$10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F49" i="1" l="1"/>
  <c r="C49" i="1"/>
  <c r="D30" i="1"/>
  <c r="D31" i="1"/>
  <c r="D32" i="1"/>
  <c r="D33" i="1"/>
  <c r="D34" i="1"/>
  <c r="D35" i="1"/>
  <c r="D36" i="1"/>
  <c r="D37" i="1"/>
  <c r="D38" i="1"/>
  <c r="D39" i="1"/>
  <c r="D40" i="1"/>
  <c r="D41" i="1"/>
  <c r="C48" i="1" l="1"/>
  <c r="D46" i="1"/>
  <c r="D42" i="1"/>
  <c r="D29" i="1"/>
  <c r="D28" i="1"/>
  <c r="D27" i="1"/>
  <c r="D26" i="1"/>
  <c r="D25" i="1"/>
  <c r="D24" i="1"/>
  <c r="D23" i="1"/>
  <c r="D22" i="1"/>
  <c r="F48" i="1"/>
  <c r="D20" i="1"/>
  <c r="D19" i="1"/>
  <c r="D18" i="1"/>
  <c r="D17" i="1"/>
  <c r="D16" i="1"/>
  <c r="D15" i="1"/>
  <c r="D14" i="1"/>
  <c r="D13" i="1"/>
  <c r="D12" i="1"/>
  <c r="D21" i="1" l="1"/>
  <c r="D48" i="1" s="1"/>
  <c r="F50" i="1"/>
  <c r="G49" i="2"/>
  <c r="F52" i="1" l="1"/>
  <c r="C50" i="1"/>
  <c r="C52" i="1" s="1"/>
  <c r="D49" i="1"/>
  <c r="O52" i="1" l="1"/>
  <c r="P52" i="1"/>
  <c r="Q52" i="1"/>
  <c r="D50" i="1"/>
  <c r="D52" i="1" s="1"/>
</calcChain>
</file>

<file path=xl/sharedStrings.xml><?xml version="1.0" encoding="utf-8"?>
<sst xmlns="http://schemas.openxmlformats.org/spreadsheetml/2006/main" count="161" uniqueCount="139">
  <si>
    <t>APPROVED BY:</t>
  </si>
  <si>
    <t xml:space="preserve"> Grants Accountant</t>
  </si>
  <si>
    <t>___________________</t>
  </si>
  <si>
    <t>Completed by:</t>
  </si>
  <si>
    <t>_________________</t>
  </si>
  <si>
    <t>Account #</t>
  </si>
  <si>
    <t>Date:</t>
  </si>
  <si>
    <r>
      <t>SPONSORED PROGRAM BUDGET REQUEST FORM</t>
    </r>
    <r>
      <rPr>
        <sz val="10"/>
        <color theme="1"/>
        <rFont val="Times New Roman"/>
        <family val="1"/>
      </rPr>
      <t xml:space="preserve">        </t>
    </r>
    <r>
      <rPr>
        <b/>
        <i/>
        <sz val="10"/>
        <color theme="1"/>
        <rFont val="Times New Roman"/>
        <family val="1"/>
      </rPr>
      <t>(REV. 11-20-14)</t>
    </r>
  </si>
  <si>
    <r>
      <t xml:space="preserve"> Vice Provost for Research  </t>
    </r>
    <r>
      <rPr>
        <sz val="10"/>
        <color theme="1"/>
        <rFont val="Times New Roman"/>
        <family val="1"/>
      </rPr>
      <t>___________________</t>
    </r>
  </si>
  <si>
    <t>AMOUNT</t>
  </si>
  <si>
    <t>(Total field will auto-calculate.)</t>
  </si>
  <si>
    <t>Faculty Salaries</t>
  </si>
  <si>
    <t>Staff Salaries</t>
  </si>
  <si>
    <t>This form is fillable and should not be altered. Continue on a new form if needed.</t>
  </si>
  <si>
    <r>
      <t>(1)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</si>
  <si>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r>
      <t>Title</t>
    </r>
    <r>
      <rPr>
        <sz val="12"/>
        <color theme="1"/>
        <rFont val="Times New Roman"/>
        <family val="1"/>
      </rPr>
      <t xml:space="preserve"> </t>
    </r>
  </si>
  <si>
    <t xml:space="preserve">Title of Program (Please shorten extended titles.) </t>
  </si>
  <si>
    <r>
      <t>(2)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</si>
  <si>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r>
      <t>Start Date</t>
    </r>
    <r>
      <rPr>
        <sz val="12"/>
        <color theme="1"/>
        <rFont val="Times New Roman"/>
        <family val="1"/>
      </rPr>
      <t xml:space="preserve"> </t>
    </r>
  </si>
  <si>
    <t>Beginning date of award</t>
  </si>
  <si>
    <r>
      <t>(3)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</t>
    </r>
  </si>
  <si>
    <r>
      <t xml:space="preserve"> End Date</t>
    </r>
    <r>
      <rPr>
        <sz val="12"/>
        <color theme="1"/>
        <rFont val="Times New Roman"/>
        <family val="1"/>
      </rPr>
      <t xml:space="preserve"> </t>
    </r>
  </si>
  <si>
    <t>Ending date of award</t>
  </si>
  <si>
    <r>
      <t>(4)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</si>
  <si>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t xml:space="preserve">Sponsor </t>
  </si>
  <si>
    <t>Name of funding source</t>
  </si>
  <si>
    <r>
      <t>(5)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</si>
  <si>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t xml:space="preserve">Type of Award </t>
  </si>
  <si>
    <r>
      <t>(6)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</si>
  <si>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t xml:space="preserve">Project Director </t>
  </si>
  <si>
    <t>Name of Principal Investigator or Project Director</t>
  </si>
  <si>
    <r>
      <t>(7)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</si>
  <si>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t xml:space="preserve">Object Code </t>
  </si>
  <si>
    <r>
      <t>(8)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</si>
  <si>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r>
      <t>Classification</t>
    </r>
    <r>
      <rPr>
        <sz val="12"/>
        <color theme="1"/>
        <rFont val="Times New Roman"/>
        <family val="1"/>
      </rPr>
      <t xml:space="preserve"> </t>
    </r>
  </si>
  <si>
    <r>
      <t>(9)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</si>
  <si>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t xml:space="preserve">Amount </t>
  </si>
  <si>
    <t>Amount awarded according to approved budget</t>
  </si>
  <si>
    <r>
      <t>Explain the purpose(s), basis and/or distribution(s) of funds</t>
    </r>
    <r>
      <rPr>
        <b/>
        <sz val="12"/>
        <color theme="1"/>
        <rFont val="Times New Roman"/>
        <family val="1"/>
      </rPr>
      <t xml:space="preserve">  </t>
    </r>
  </si>
  <si>
    <r>
      <t xml:space="preserve">Grand Total of Award </t>
    </r>
    <r>
      <rPr>
        <b/>
        <sz val="12"/>
        <color theme="1"/>
        <rFont val="Times New Roman"/>
        <family val="1"/>
      </rPr>
      <t>(Field will auto-calculate.)</t>
    </r>
  </si>
  <si>
    <r>
      <t xml:space="preserve">SPONSORED PROGRAMS BUDGET REQUEST FORM  </t>
    </r>
    <r>
      <rPr>
        <i/>
        <sz val="12"/>
        <color theme="1"/>
        <rFont val="Times New Roman"/>
        <family val="1"/>
      </rPr>
      <t>rev. Nov. 2012</t>
    </r>
  </si>
  <si>
    <t>INSTRUCTIONS</t>
  </si>
  <si>
    <r>
      <t>Tab to and complete each field of the Budget Request form on page 2. Enter the approved project funds according to the Object Codes. 
YOU MUST attach a detailed budget narrative or justification explaining all calculations, specific uses and distributions of funds.</t>
    </r>
    <r>
      <rPr>
        <sz val="12"/>
        <color theme="1"/>
        <rFont val="Times New Roman"/>
        <family val="1"/>
      </rPr>
      <t xml:space="preserve"> </t>
    </r>
  </si>
  <si>
    <t>OBJECT  CODE</t>
  </si>
  <si>
    <t>Faculty Salaries -- Part Time</t>
  </si>
  <si>
    <t>Administrative Salaries</t>
  </si>
  <si>
    <t>Lab Assistant Salaries</t>
  </si>
  <si>
    <t>Staff Salaries - Part Time</t>
  </si>
  <si>
    <t>Stipends</t>
  </si>
  <si>
    <t>Student Institutional Salaries</t>
  </si>
  <si>
    <t>Graduate Research Assistants</t>
  </si>
  <si>
    <t>Social Security Contributions - 7.65% of Salaries</t>
  </si>
  <si>
    <t>Health and Life Insurance /UI/WC - 9.65% of salaries</t>
  </si>
  <si>
    <t xml:space="preserve"> Retirement - 7.5% of salaries</t>
  </si>
  <si>
    <t>Postage</t>
  </si>
  <si>
    <t>Telephone</t>
  </si>
  <si>
    <t>Publications</t>
  </si>
  <si>
    <t xml:space="preserve">Printing </t>
  </si>
  <si>
    <t>Participant - Travel</t>
  </si>
  <si>
    <t>Travel (local and Long Distance)</t>
  </si>
  <si>
    <t xml:space="preserve">Education Training </t>
  </si>
  <si>
    <t>Services Contract</t>
  </si>
  <si>
    <t>Consultants/Professional Services</t>
  </si>
  <si>
    <t>Other</t>
  </si>
  <si>
    <t>Participant - Other</t>
  </si>
  <si>
    <t>Supplies Educational</t>
  </si>
  <si>
    <t xml:space="preserve">Participant - Supplies </t>
  </si>
  <si>
    <t xml:space="preserve">Equipment </t>
  </si>
  <si>
    <t xml:space="preserve">Maintenance of Equipment </t>
  </si>
  <si>
    <t>Indirect Costs (IDC)</t>
  </si>
  <si>
    <t>Other - No IDC (Only use when IDC is based on MTDC)</t>
  </si>
  <si>
    <t>Equipment Less than 5000 Dollars</t>
  </si>
  <si>
    <t xml:space="preserve">Construction and Renovation </t>
  </si>
  <si>
    <t>Supplies - Lab</t>
  </si>
  <si>
    <t>Supplies - Library Books</t>
  </si>
  <si>
    <t>Supplies - Office</t>
  </si>
  <si>
    <t>Subscriptions, Books, Periodicals</t>
  </si>
  <si>
    <t xml:space="preserve"> (2) START DATE</t>
  </si>
  <si>
    <t xml:space="preserve"> (3) END DATE</t>
  </si>
  <si>
    <t>(9)</t>
  </si>
  <si>
    <t>(1) TITLE:</t>
  </si>
  <si>
    <r>
      <t xml:space="preserve"> (4) SPONSOR: </t>
    </r>
    <r>
      <rPr>
        <b/>
        <sz val="10"/>
        <color theme="1"/>
        <rFont val="Times New Roman"/>
        <family val="1"/>
      </rPr>
      <t xml:space="preserve"> </t>
    </r>
  </si>
  <si>
    <r>
      <rPr>
        <b/>
        <sz val="10"/>
        <color theme="1"/>
        <rFont val="Calibri"/>
        <family val="2"/>
        <scheme val="minor"/>
      </rPr>
      <t>(6) IDC %</t>
    </r>
    <r>
      <rPr>
        <sz val="10"/>
        <color theme="1"/>
        <rFont val="Calibri"/>
        <family val="2"/>
        <scheme val="minor"/>
      </rPr>
      <t xml:space="preserve">  </t>
    </r>
  </si>
  <si>
    <t xml:space="preserve">(7) PROJECT DIRECTOR:   </t>
  </si>
  <si>
    <t>Indirect Cost</t>
  </si>
  <si>
    <t xml:space="preserve">Percentage of indirect cost charged to the project </t>
  </si>
  <si>
    <r>
      <t>(10)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</si>
  <si>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t>(10)
CLASSIFICATION</t>
  </si>
  <si>
    <t>(11)</t>
  </si>
  <si>
    <t>(12)
EXPLANATION</t>
  </si>
  <si>
    <t>(13) TOTAL</t>
  </si>
  <si>
    <r>
      <t>(11)</t>
    </r>
    <r>
      <rPr>
        <b/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Times New Roman"/>
        <family val="1"/>
      </rPr>
      <t xml:space="preserve">   </t>
    </r>
  </si>
  <si>
    <t xml:space="preserve">(12)            Explanation </t>
  </si>
  <si>
    <r>
      <t>(13)                       Total</t>
    </r>
    <r>
      <rPr>
        <sz val="12"/>
        <color theme="1"/>
        <rFont val="Times New Roman"/>
        <family val="1"/>
      </rPr>
      <t xml:space="preserve"> </t>
    </r>
  </si>
  <si>
    <t xml:space="preserve">Year   of </t>
  </si>
  <si>
    <t>Selection Criteria:</t>
  </si>
  <si>
    <t>Trans From=01/01/06, Trans To=01/01/06, Account=26-C6300-53010</t>
  </si>
  <si>
    <t>Code</t>
  </si>
  <si>
    <t>Description</t>
  </si>
  <si>
    <t>Budget</t>
  </si>
  <si>
    <t>Rebudget</t>
  </si>
  <si>
    <t>new budget</t>
  </si>
  <si>
    <t>F&amp;A rate</t>
  </si>
  <si>
    <t>Subtract from 67585</t>
  </si>
  <si>
    <t>Subcontract within $25,000</t>
  </si>
  <si>
    <t>Add to 67586</t>
  </si>
  <si>
    <t>Direct Costs</t>
  </si>
  <si>
    <t xml:space="preserve">add to Salary </t>
  </si>
  <si>
    <t xml:space="preserve">add to OTPS  F&amp;A accruing category </t>
  </si>
  <si>
    <t xml:space="preserve">add to OTPS  non-F&amp;A accruing category </t>
  </si>
  <si>
    <t>Overhead</t>
  </si>
  <si>
    <t>Total:</t>
  </si>
  <si>
    <t>Faculty Salaries - Part Time</t>
  </si>
  <si>
    <t>Student - Institutional Salaries</t>
  </si>
  <si>
    <t>Social Security Contributions 7.65% of salaries</t>
  </si>
  <si>
    <t>Health and Life Insurance/IU/WC - 9.5% of salaries</t>
  </si>
  <si>
    <t>Retirement - 7.5% of salaries</t>
  </si>
  <si>
    <t>Photocopying</t>
  </si>
  <si>
    <t>Printing</t>
  </si>
  <si>
    <t>Travel (Local and Long Distance)</t>
  </si>
  <si>
    <t>Education Training</t>
  </si>
  <si>
    <t xml:space="preserve">Participant  - Other </t>
  </si>
  <si>
    <t xml:space="preserve">Supplies - Educational </t>
  </si>
  <si>
    <t>Participant - Supplies</t>
  </si>
  <si>
    <t>Equipment</t>
  </si>
  <si>
    <t>Maintenance of Equipment</t>
  </si>
  <si>
    <t>Construction and Renovation</t>
  </si>
  <si>
    <t xml:space="preserve">Salaries and Wages </t>
  </si>
  <si>
    <t xml:space="preserve">fringe rate - Full time </t>
  </si>
  <si>
    <t xml:space="preserve">fringe rate - Part time </t>
  </si>
  <si>
    <t xml:space="preserve">fringe rate - Part Time </t>
  </si>
  <si>
    <t>Other - No IDC (only use when IDC is based on MTDC</t>
  </si>
  <si>
    <t>Honoraria</t>
  </si>
  <si>
    <r>
      <rPr>
        <b/>
        <sz val="10"/>
        <color theme="1"/>
        <rFont val="Times New Roman"/>
        <family val="1"/>
      </rPr>
      <t>(5)</t>
    </r>
    <r>
      <rPr>
        <sz val="10"/>
        <color theme="1"/>
        <rFont val="Times New Roman"/>
        <family val="1"/>
      </rPr>
      <t xml:space="preserve"> New</t>
    </r>
  </si>
  <si>
    <r>
      <rPr>
        <b/>
        <sz val="10"/>
        <color theme="1"/>
        <rFont val="Times New Roman"/>
        <family val="1"/>
      </rPr>
      <t>(8)</t>
    </r>
    <r>
      <rPr>
        <sz val="10"/>
        <color theme="1"/>
        <rFont val="Times New Roman"/>
        <family val="1"/>
      </rPr>
      <t xml:space="preserve"> Year     of </t>
    </r>
  </si>
  <si>
    <t>Use the pull down menu to pick the type of award for which the account is requested.</t>
  </si>
  <si>
    <r>
      <t xml:space="preserve">Specify the current budget period and the total number of years in the project (e.g., Year </t>
    </r>
    <r>
      <rPr>
        <b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of </t>
    </r>
    <r>
      <rPr>
        <b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) </t>
    </r>
  </si>
  <si>
    <t xml:space="preserve">Line item numbers according to University’s Chart of Accounts/Classification </t>
  </si>
  <si>
    <t>(Informational) - University Chart of Accounts names/account descriptions  (e.g., Travel, Equipment,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</si>
</sst>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m\/d\/yyyy"/>
    <numFmt numFmtId="166" formatCode="_(* #,##0_);_(* \(#,##0\);_(* &quot;-&quot;??_);_(@_)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.15"/>
      <color indexed="8"/>
      <name val="Times New Roman"/>
    </font>
    <font>
      <sz val="8.15"/>
      <color indexed="8"/>
      <name val="Times New Roman"/>
    </font>
    <font>
      <sz val="9"/>
      <color indexed="8"/>
      <name val="Times New Roman"/>
    </font>
    <font>
      <b/>
      <sz val="9"/>
      <color indexed="8"/>
      <name val="Times New Roman"/>
    </font>
    <font>
      <sz val="9"/>
      <color indexed="8"/>
      <name val="MS Sans Serif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Times New Roman"/>
    </font>
    <font>
      <sz val="10"/>
      <color indexed="8"/>
      <name val="Times New Roman"/>
      <family val="1"/>
    </font>
    <font>
      <sz val="9"/>
      <color indexed="8"/>
      <name val="Arial"/>
    </font>
    <font>
      <sz val="10"/>
      <name val="Times New Roman"/>
      <family val="1"/>
    </font>
    <font>
      <sz val="10"/>
      <name val="MS Sans Serif"/>
    </font>
    <font>
      <b/>
      <sz val="10.8"/>
      <color indexed="8"/>
      <name val="Times New Roman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7" fillId="0" borderId="0" xfId="0" applyFont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28" xfId="0" applyBorder="1"/>
    <xf numFmtId="0" fontId="0" fillId="0" borderId="29" xfId="0" applyBorder="1"/>
    <xf numFmtId="0" fontId="4" fillId="0" borderId="29" xfId="0" applyFont="1" applyBorder="1" applyAlignment="1">
      <alignment horizontal="center" vertical="center"/>
    </xf>
    <xf numFmtId="0" fontId="0" fillId="0" borderId="30" xfId="0" applyBorder="1"/>
    <xf numFmtId="0" fontId="1" fillId="0" borderId="22" xfId="0" applyFont="1" applyBorder="1" applyAlignment="1">
      <alignment horizontal="center"/>
    </xf>
    <xf numFmtId="164" fontId="0" fillId="0" borderId="22" xfId="0" applyNumberFormat="1" applyFont="1" applyBorder="1" applyAlignment="1">
      <alignment horizontal="left"/>
    </xf>
    <xf numFmtId="0" fontId="0" fillId="0" borderId="22" xfId="0" applyFont="1" applyBorder="1"/>
    <xf numFmtId="0" fontId="2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65" fontId="16" fillId="0" borderId="0" xfId="0" applyNumberFormat="1" applyFont="1" applyFill="1" applyAlignment="1" applyProtection="1">
      <alignment vertical="center"/>
      <protection locked="0"/>
    </xf>
    <xf numFmtId="19" fontId="16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10" fontId="18" fillId="4" borderId="14" xfId="2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3" borderId="0" xfId="0" applyNumberFormat="1" applyFill="1" applyBorder="1" applyAlignment="1" applyProtection="1">
      <protection locked="0"/>
    </xf>
    <xf numFmtId="10" fontId="18" fillId="4" borderId="4" xfId="2" applyNumberFormat="1" applyFont="1" applyFill="1" applyBorder="1" applyAlignment="1" applyProtection="1">
      <protection locked="0"/>
    </xf>
    <xf numFmtId="0" fontId="16" fillId="5" borderId="0" xfId="0" applyFont="1" applyFill="1" applyAlignment="1" applyProtection="1">
      <alignment horizontal="left" vertical="center"/>
      <protection locked="0"/>
    </xf>
    <xf numFmtId="0" fontId="19" fillId="5" borderId="0" xfId="0" applyNumberFormat="1" applyFont="1" applyFill="1" applyBorder="1" applyAlignment="1" applyProtection="1">
      <protection locked="0"/>
    </xf>
    <xf numFmtId="166" fontId="19" fillId="5" borderId="0" xfId="1" applyNumberFormat="1" applyFont="1" applyFill="1" applyAlignment="1" applyProtection="1">
      <alignment horizontal="right" vertical="center"/>
      <protection locked="0"/>
    </xf>
    <xf numFmtId="166" fontId="19" fillId="5" borderId="0" xfId="1" applyNumberFormat="1" applyFont="1" applyFill="1" applyAlignment="1" applyProtection="1">
      <alignment horizontal="right" vertical="center"/>
    </xf>
    <xf numFmtId="166" fontId="20" fillId="5" borderId="0" xfId="1" applyNumberFormat="1" applyFont="1" applyFill="1" applyAlignment="1" applyProtection="1">
      <alignment horizontal="right" vertical="center"/>
      <protection locked="0"/>
    </xf>
    <xf numFmtId="39" fontId="21" fillId="0" borderId="0" xfId="0" applyNumberFormat="1" applyFont="1" applyFill="1" applyAlignment="1" applyProtection="1">
      <alignment horizontal="right" vertical="center"/>
      <protection locked="0"/>
    </xf>
    <xf numFmtId="39" fontId="16" fillId="0" borderId="0" xfId="0" applyNumberFormat="1" applyFont="1" applyFill="1" applyAlignment="1" applyProtection="1">
      <alignment horizontal="right" vertical="center"/>
      <protection locked="0"/>
    </xf>
    <xf numFmtId="0" fontId="19" fillId="5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166" fontId="19" fillId="0" borderId="0" xfId="1" applyNumberFormat="1" applyFont="1" applyFill="1" applyAlignment="1" applyProtection="1">
      <alignment horizontal="right" vertical="center"/>
      <protection locked="0"/>
    </xf>
    <xf numFmtId="166" fontId="19" fillId="3" borderId="0" xfId="1" applyNumberFormat="1" applyFont="1" applyFill="1" applyAlignment="1" applyProtection="1">
      <alignment horizontal="right" vertical="center"/>
    </xf>
    <xf numFmtId="166" fontId="20" fillId="0" borderId="0" xfId="1" applyNumberFormat="1" applyFont="1" applyFill="1" applyAlignment="1" applyProtection="1">
      <alignment horizontal="right" vertical="center"/>
    </xf>
    <xf numFmtId="166" fontId="20" fillId="0" borderId="0" xfId="1" applyNumberFormat="1" applyFont="1" applyFill="1" applyAlignment="1" applyProtection="1">
      <alignment horizontal="right" vertical="center"/>
      <protection locked="0"/>
    </xf>
    <xf numFmtId="39" fontId="16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ill="1" applyBorder="1" applyAlignment="1" applyProtection="1">
      <protection locked="0"/>
    </xf>
    <xf numFmtId="37" fontId="0" fillId="0" borderId="0" xfId="0" applyNumberFormat="1" applyFill="1" applyBorder="1" applyAlignment="1" applyProtection="1"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166" fontId="19" fillId="0" borderId="11" xfId="1" applyNumberFormat="1" applyFont="1" applyFill="1" applyBorder="1" applyAlignment="1" applyProtection="1">
      <alignment horizontal="right" vertical="center"/>
      <protection locked="0"/>
    </xf>
    <xf numFmtId="166" fontId="19" fillId="3" borderId="11" xfId="1" applyNumberFormat="1" applyFont="1" applyFill="1" applyBorder="1" applyAlignment="1" applyProtection="1">
      <alignment horizontal="right" vertical="center"/>
    </xf>
    <xf numFmtId="166" fontId="20" fillId="0" borderId="11" xfId="1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166" fontId="19" fillId="0" borderId="0" xfId="1" applyNumberFormat="1" applyFont="1" applyFill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6" fontId="22" fillId="0" borderId="0" xfId="1" applyNumberFormat="1" applyFont="1" applyFill="1" applyBorder="1" applyAlignment="1" applyProtection="1"/>
    <xf numFmtId="166" fontId="22" fillId="3" borderId="0" xfId="1" applyNumberFormat="1" applyFont="1" applyFill="1" applyBorder="1" applyAlignment="1" applyProtection="1"/>
    <xf numFmtId="166" fontId="22" fillId="0" borderId="0" xfId="1" applyNumberFormat="1" applyFont="1" applyFill="1" applyBorder="1" applyAlignment="1" applyProtection="1"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166" fontId="20" fillId="0" borderId="11" xfId="1" applyNumberFormat="1" applyFont="1" applyFill="1" applyBorder="1" applyAlignment="1" applyProtection="1">
      <alignment horizontal="right" vertical="center"/>
    </xf>
    <xf numFmtId="166" fontId="24" fillId="0" borderId="0" xfId="1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protection locked="0"/>
    </xf>
    <xf numFmtId="0" fontId="19" fillId="0" borderId="32" xfId="0" applyNumberFormat="1" applyFont="1" applyFill="1" applyBorder="1" applyAlignment="1" applyProtection="1"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166" fontId="27" fillId="0" borderId="0" xfId="1" applyNumberFormat="1" applyFont="1" applyFill="1" applyAlignment="1" applyProtection="1">
      <alignment horizontal="right" vertical="center"/>
    </xf>
    <xf numFmtId="166" fontId="27" fillId="3" borderId="0" xfId="1" applyNumberFormat="1" applyFont="1" applyFill="1" applyAlignment="1" applyProtection="1">
      <alignment horizontal="right" vertical="center"/>
    </xf>
    <xf numFmtId="166" fontId="27" fillId="0" borderId="0" xfId="1" applyNumberFormat="1" applyFont="1" applyFill="1" applyAlignment="1" applyProtection="1">
      <alignment horizontal="right" vertical="center"/>
      <protection locked="0"/>
    </xf>
    <xf numFmtId="166" fontId="28" fillId="0" borderId="0" xfId="1" applyNumberFormat="1" applyFont="1" applyFill="1" applyAlignment="1" applyProtection="1">
      <alignment horizontal="right" vertical="center"/>
    </xf>
    <xf numFmtId="166" fontId="19" fillId="5" borderId="33" xfId="1" applyNumberFormat="1" applyFont="1" applyFill="1" applyBorder="1" applyAlignment="1" applyProtection="1"/>
    <xf numFmtId="166" fontId="19" fillId="0" borderId="33" xfId="1" applyNumberFormat="1" applyFont="1" applyFill="1" applyBorder="1" applyAlignment="1" applyProtection="1"/>
    <xf numFmtId="166" fontId="19" fillId="6" borderId="33" xfId="1" applyNumberFormat="1" applyFont="1" applyFill="1" applyBorder="1" applyAlignment="1" applyProtection="1"/>
    <xf numFmtId="43" fontId="0" fillId="0" borderId="0" xfId="0" applyNumberFormat="1" applyFill="1" applyBorder="1" applyAlignment="1" applyProtection="1">
      <protection locked="0"/>
    </xf>
    <xf numFmtId="166" fontId="0" fillId="0" borderId="0" xfId="0" applyNumberFormat="1" applyFill="1" applyBorder="1" applyAlignment="1" applyProtection="1"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3" fontId="16" fillId="0" borderId="0" xfId="0" applyNumberFormat="1" applyFont="1" applyFill="1" applyAlignment="1" applyProtection="1">
      <alignment horizontal="right" vertical="center"/>
      <protection locked="0"/>
    </xf>
    <xf numFmtId="39" fontId="16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ill="1" applyBorder="1" applyAlignment="1" applyProtection="1">
      <protection locked="0"/>
    </xf>
    <xf numFmtId="0" fontId="17" fillId="0" borderId="13" xfId="0" applyFont="1" applyFill="1" applyBorder="1" applyAlignment="1" applyProtection="1">
      <alignment horizontal="left" vertical="center"/>
      <protection locked="0"/>
    </xf>
    <xf numFmtId="49" fontId="4" fillId="7" borderId="16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top" wrapText="1"/>
    </xf>
    <xf numFmtId="9" fontId="2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7" borderId="15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0" fillId="7" borderId="26" xfId="0" applyFill="1" applyBorder="1" applyAlignment="1"/>
    <xf numFmtId="0" fontId="0" fillId="7" borderId="19" xfId="0" applyFill="1" applyBorder="1" applyAlignment="1"/>
    <xf numFmtId="0" fontId="0" fillId="7" borderId="6" xfId="0" applyFill="1" applyBorder="1" applyAlignment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13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19" fillId="0" borderId="31" xfId="0" applyNumberFormat="1" applyFont="1" applyFill="1" applyBorder="1" applyAlignment="1" applyProtection="1">
      <alignment horizontal="center" wrapText="1"/>
      <protection locked="0"/>
    </xf>
    <xf numFmtId="0" fontId="19" fillId="0" borderId="32" xfId="0" applyNumberFormat="1" applyFont="1" applyFill="1" applyBorder="1" applyAlignment="1" applyProtection="1">
      <alignment horizontal="center" wrapText="1"/>
      <protection locked="0"/>
    </xf>
    <xf numFmtId="39" fontId="16" fillId="0" borderId="19" xfId="0" applyNumberFormat="1" applyFont="1" applyFill="1" applyBorder="1" applyAlignment="1" applyProtection="1">
      <alignment vertical="center" wrapText="1"/>
      <protection locked="0"/>
    </xf>
    <xf numFmtId="39" fontId="16" fillId="0" borderId="32" xfId="0" applyNumberFormat="1" applyFont="1" applyFill="1" applyBorder="1" applyAlignment="1" applyProtection="1">
      <alignment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0"/>
  <sheetViews>
    <sheetView topLeftCell="A4" workbookViewId="0">
      <selection activeCell="G22" sqref="G22"/>
    </sheetView>
  </sheetViews>
  <sheetFormatPr baseColWidth="10" defaultColWidth="8.83203125" defaultRowHeight="15"/>
  <cols>
    <col min="7" max="7" width="32.83203125" customWidth="1"/>
    <col min="8" max="8" width="27.83203125" customWidth="1"/>
    <col min="9" max="9" width="22.1640625" customWidth="1"/>
    <col min="10" max="10" width="18.5" customWidth="1"/>
    <col min="11" max="11" width="37.6640625" customWidth="1"/>
    <col min="12" max="12" width="21.33203125" customWidth="1"/>
  </cols>
  <sheetData>
    <row r="2" spans="1:21" ht="17" thickBot="1">
      <c r="D2" s="12"/>
      <c r="E2" s="13"/>
      <c r="F2" s="13"/>
      <c r="G2" s="14" t="s">
        <v>40</v>
      </c>
      <c r="H2" s="15"/>
    </row>
    <row r="3" spans="1:21" ht="17" thickTop="1">
      <c r="G3" s="5" t="s">
        <v>41</v>
      </c>
    </row>
    <row r="4" spans="1:21" ht="52.75" customHeight="1">
      <c r="A4" s="94" t="s">
        <v>42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1"/>
      <c r="T4" s="11"/>
      <c r="U4" s="11"/>
    </row>
    <row r="5" spans="1:21" ht="16">
      <c r="F5" s="6" t="s">
        <v>13</v>
      </c>
    </row>
    <row r="6" spans="1:21">
      <c r="F6" s="7"/>
    </row>
    <row r="7" spans="1:21" ht="16">
      <c r="F7" s="8" t="s">
        <v>14</v>
      </c>
      <c r="G7" s="8" t="s">
        <v>15</v>
      </c>
      <c r="H7" s="9" t="s">
        <v>16</v>
      </c>
    </row>
    <row r="8" spans="1:21" ht="16">
      <c r="F8" s="8" t="s">
        <v>17</v>
      </c>
      <c r="G8" s="8" t="s">
        <v>18</v>
      </c>
      <c r="H8" s="9" t="s">
        <v>19</v>
      </c>
    </row>
    <row r="9" spans="1:21" ht="16">
      <c r="F9" s="8" t="s">
        <v>20</v>
      </c>
      <c r="G9" s="8" t="s">
        <v>21</v>
      </c>
      <c r="H9" s="9" t="s">
        <v>22</v>
      </c>
    </row>
    <row r="10" spans="1:21" ht="16">
      <c r="F10" s="8" t="s">
        <v>23</v>
      </c>
      <c r="G10" s="8" t="s">
        <v>24</v>
      </c>
      <c r="H10" s="9" t="s">
        <v>25</v>
      </c>
    </row>
    <row r="11" spans="1:21" ht="16">
      <c r="F11" s="8" t="s">
        <v>26</v>
      </c>
      <c r="G11" s="8" t="s">
        <v>27</v>
      </c>
      <c r="H11" s="9" t="s">
        <v>135</v>
      </c>
    </row>
    <row r="12" spans="1:21" ht="16">
      <c r="F12" s="8" t="s">
        <v>28</v>
      </c>
      <c r="G12" s="8" t="s">
        <v>84</v>
      </c>
      <c r="H12" s="9" t="s">
        <v>85</v>
      </c>
    </row>
    <row r="13" spans="1:21" ht="16">
      <c r="F13" s="8" t="s">
        <v>31</v>
      </c>
      <c r="G13" s="8" t="s">
        <v>29</v>
      </c>
      <c r="H13" s="9" t="s">
        <v>30</v>
      </c>
    </row>
    <row r="14" spans="1:21" ht="16">
      <c r="F14" s="8" t="s">
        <v>33</v>
      </c>
      <c r="G14" s="8" t="s">
        <v>94</v>
      </c>
      <c r="H14" s="9" t="s">
        <v>136</v>
      </c>
    </row>
    <row r="15" spans="1:21" ht="16">
      <c r="F15" s="8" t="s">
        <v>35</v>
      </c>
      <c r="G15" s="8" t="s">
        <v>32</v>
      </c>
      <c r="H15" s="9" t="s">
        <v>137</v>
      </c>
    </row>
    <row r="16" spans="1:21" ht="16">
      <c r="F16" s="8" t="s">
        <v>86</v>
      </c>
      <c r="G16" s="8" t="s">
        <v>34</v>
      </c>
      <c r="H16" s="9" t="s">
        <v>138</v>
      </c>
    </row>
    <row r="17" spans="6:10" ht="16">
      <c r="F17" s="8" t="s">
        <v>91</v>
      </c>
      <c r="G17" s="8" t="s">
        <v>36</v>
      </c>
      <c r="H17" s="9" t="s">
        <v>37</v>
      </c>
    </row>
    <row r="18" spans="6:10" ht="16">
      <c r="F18" s="8" t="s">
        <v>92</v>
      </c>
      <c r="G18" s="8"/>
      <c r="H18" s="9" t="s">
        <v>38</v>
      </c>
    </row>
    <row r="19" spans="6:10" ht="16">
      <c r="F19" s="8" t="s">
        <v>93</v>
      </c>
      <c r="G19" s="93"/>
      <c r="H19" s="9" t="s">
        <v>39</v>
      </c>
    </row>
    <row r="20" spans="6:10">
      <c r="J20" s="10"/>
    </row>
  </sheetData>
  <mergeCells count="1">
    <mergeCell ref="A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view="pageBreakPreview" topLeftCell="C1" zoomScaleNormal="100" zoomScaleSheetLayoutView="100" workbookViewId="0">
      <selection activeCell="G25" sqref="G25"/>
    </sheetView>
  </sheetViews>
  <sheetFormatPr baseColWidth="10" defaultColWidth="8.83203125" defaultRowHeight="14"/>
  <cols>
    <col min="1" max="2" width="8.83203125" style="1" hidden="1" customWidth="1"/>
    <col min="3" max="3" width="5.1640625" style="1" customWidth="1"/>
    <col min="4" max="4" width="35.5" style="1" customWidth="1"/>
    <col min="5" max="5" width="8.83203125" style="1"/>
    <col min="6" max="6" width="37.5" style="1" customWidth="1"/>
    <col min="7" max="7" width="17.83203125" style="1" customWidth="1"/>
    <col min="8" max="8" width="38.83203125" style="1" customWidth="1"/>
    <col min="9" max="9" width="42.33203125" style="1" customWidth="1"/>
    <col min="10" max="16384" width="8.83203125" style="1"/>
  </cols>
  <sheetData>
    <row r="1" spans="3:9" ht="9.5" customHeight="1" thickBot="1"/>
    <row r="2" spans="3:9" ht="15" thickTop="1">
      <c r="D2" s="109" t="s">
        <v>7</v>
      </c>
      <c r="E2" s="110"/>
      <c r="F2" s="110"/>
      <c r="G2" s="111"/>
      <c r="H2" s="20" t="s">
        <v>0</v>
      </c>
      <c r="I2" s="21" t="s">
        <v>3</v>
      </c>
    </row>
    <row r="3" spans="3:9" ht="14.5" customHeight="1" thickBot="1">
      <c r="D3" s="112"/>
      <c r="E3" s="113"/>
      <c r="F3" s="113"/>
      <c r="G3" s="114"/>
      <c r="H3" s="22" t="s">
        <v>8</v>
      </c>
      <c r="I3" s="23" t="s">
        <v>4</v>
      </c>
    </row>
    <row r="4" spans="3:9" ht="26.5" customHeight="1" thickBot="1">
      <c r="D4" s="115" t="s">
        <v>80</v>
      </c>
      <c r="E4" s="117" t="s">
        <v>77</v>
      </c>
      <c r="F4" s="99"/>
      <c r="G4" s="118"/>
      <c r="H4" s="24" t="s">
        <v>1</v>
      </c>
      <c r="I4" s="25" t="s">
        <v>5</v>
      </c>
    </row>
    <row r="5" spans="3:9" ht="19.75" customHeight="1" thickBot="1">
      <c r="D5" s="116"/>
      <c r="E5" s="117" t="s">
        <v>78</v>
      </c>
      <c r="F5" s="99"/>
      <c r="G5" s="118"/>
      <c r="H5" s="26" t="s">
        <v>2</v>
      </c>
      <c r="I5" s="23" t="s">
        <v>4</v>
      </c>
    </row>
    <row r="6" spans="3:9" ht="18" customHeight="1" thickBot="1">
      <c r="D6" s="119" t="s">
        <v>81</v>
      </c>
      <c r="E6" s="120"/>
      <c r="F6" s="121"/>
      <c r="G6" s="89" t="s">
        <v>133</v>
      </c>
      <c r="H6" s="91" t="s">
        <v>82</v>
      </c>
      <c r="I6" s="25" t="s">
        <v>6</v>
      </c>
    </row>
    <row r="7" spans="3:9" ht="17.5" customHeight="1" thickBot="1">
      <c r="D7" s="98" t="s">
        <v>83</v>
      </c>
      <c r="E7" s="99"/>
      <c r="F7" s="100"/>
      <c r="G7" s="90" t="s">
        <v>134</v>
      </c>
      <c r="H7" s="92">
        <v>0</v>
      </c>
      <c r="I7" s="19" t="s">
        <v>4</v>
      </c>
    </row>
    <row r="8" spans="3:9" ht="17" thickTop="1">
      <c r="C8" s="2"/>
      <c r="D8" s="86" t="s">
        <v>79</v>
      </c>
      <c r="E8" s="101" t="s">
        <v>87</v>
      </c>
      <c r="F8" s="102"/>
      <c r="G8" s="86" t="s">
        <v>88</v>
      </c>
      <c r="H8" s="105" t="s">
        <v>89</v>
      </c>
      <c r="I8" s="106"/>
    </row>
    <row r="9" spans="3:9" ht="10.25" customHeight="1">
      <c r="C9" s="3"/>
      <c r="D9" s="87" t="s">
        <v>43</v>
      </c>
      <c r="E9" s="103"/>
      <c r="F9" s="104"/>
      <c r="G9" s="87" t="s">
        <v>9</v>
      </c>
      <c r="H9" s="107"/>
      <c r="I9" s="108"/>
    </row>
    <row r="10" spans="3:9" ht="6" customHeight="1" thickBot="1">
      <c r="C10" s="3"/>
      <c r="D10" s="87"/>
      <c r="E10" s="103"/>
      <c r="F10" s="104"/>
      <c r="G10" s="88"/>
      <c r="H10" s="107"/>
      <c r="I10" s="108"/>
    </row>
    <row r="11" spans="3:9" ht="17" thickTop="1" thickBot="1">
      <c r="C11" s="3"/>
      <c r="D11" s="16">
        <v>5100</v>
      </c>
      <c r="E11" s="97" t="s">
        <v>11</v>
      </c>
      <c r="F11" s="97"/>
      <c r="G11" s="17">
        <v>0</v>
      </c>
      <c r="H11" s="96"/>
      <c r="I11" s="96"/>
    </row>
    <row r="12" spans="3:9" ht="17" thickTop="1" thickBot="1">
      <c r="C12" s="3"/>
      <c r="D12" s="16">
        <v>5110</v>
      </c>
      <c r="E12" s="97" t="s">
        <v>44</v>
      </c>
      <c r="F12" s="97"/>
      <c r="G12" s="17"/>
      <c r="H12" s="96"/>
      <c r="I12" s="96"/>
    </row>
    <row r="13" spans="3:9" ht="17" thickTop="1" thickBot="1">
      <c r="C13" s="3"/>
      <c r="D13" s="16">
        <v>5112</v>
      </c>
      <c r="E13" s="97" t="s">
        <v>12</v>
      </c>
      <c r="F13" s="97"/>
      <c r="G13" s="17"/>
      <c r="H13" s="96"/>
      <c r="I13" s="96"/>
    </row>
    <row r="14" spans="3:9" ht="17" thickTop="1" thickBot="1">
      <c r="C14" s="3"/>
      <c r="D14" s="16">
        <v>5113</v>
      </c>
      <c r="E14" s="97" t="s">
        <v>45</v>
      </c>
      <c r="F14" s="97"/>
      <c r="G14" s="17"/>
      <c r="H14" s="96"/>
      <c r="I14" s="96"/>
    </row>
    <row r="15" spans="3:9" ht="17" thickTop="1" thickBot="1">
      <c r="C15" s="3"/>
      <c r="D15" s="16">
        <v>5116</v>
      </c>
      <c r="E15" s="97" t="s">
        <v>46</v>
      </c>
      <c r="F15" s="97"/>
      <c r="G15" s="17"/>
      <c r="H15" s="96"/>
      <c r="I15" s="96"/>
    </row>
    <row r="16" spans="3:9" ht="17" thickTop="1" thickBot="1">
      <c r="C16" s="3"/>
      <c r="D16" s="16">
        <v>5117</v>
      </c>
      <c r="E16" s="97" t="s">
        <v>47</v>
      </c>
      <c r="F16" s="97"/>
      <c r="G16" s="17"/>
      <c r="H16" s="96"/>
      <c r="I16" s="96"/>
    </row>
    <row r="17" spans="3:9" ht="17" thickTop="1" thickBot="1">
      <c r="C17" s="3"/>
      <c r="D17" s="16">
        <v>5800</v>
      </c>
      <c r="E17" s="97" t="s">
        <v>48</v>
      </c>
      <c r="F17" s="97"/>
      <c r="G17" s="17"/>
      <c r="H17" s="96"/>
      <c r="I17" s="96"/>
    </row>
    <row r="18" spans="3:9" ht="17" thickTop="1" thickBot="1">
      <c r="C18" s="3"/>
      <c r="D18" s="16">
        <v>5811</v>
      </c>
      <c r="E18" s="97" t="s">
        <v>49</v>
      </c>
      <c r="F18" s="97"/>
      <c r="G18" s="17"/>
      <c r="H18" s="96"/>
      <c r="I18" s="96"/>
    </row>
    <row r="19" spans="3:9" ht="17" thickTop="1" thickBot="1">
      <c r="C19" s="3"/>
      <c r="D19" s="16">
        <v>5812</v>
      </c>
      <c r="E19" s="97" t="s">
        <v>50</v>
      </c>
      <c r="F19" s="97"/>
      <c r="G19" s="17"/>
      <c r="H19" s="96"/>
      <c r="I19" s="96"/>
    </row>
    <row r="20" spans="3:9" ht="17" thickTop="1" thickBot="1">
      <c r="C20" s="3"/>
      <c r="D20" s="16">
        <v>5910</v>
      </c>
      <c r="E20" s="97" t="s">
        <v>51</v>
      </c>
      <c r="F20" s="97"/>
      <c r="G20" s="17"/>
      <c r="H20" s="96"/>
      <c r="I20" s="96"/>
    </row>
    <row r="21" spans="3:9" ht="17" thickTop="1" thickBot="1">
      <c r="C21" s="3"/>
      <c r="D21" s="16">
        <v>5940</v>
      </c>
      <c r="E21" s="97" t="s">
        <v>52</v>
      </c>
      <c r="F21" s="97"/>
      <c r="G21" s="17"/>
      <c r="H21" s="96"/>
      <c r="I21" s="96"/>
    </row>
    <row r="22" spans="3:9" ht="17" thickTop="1" thickBot="1">
      <c r="C22" s="3"/>
      <c r="D22" s="16">
        <v>5950</v>
      </c>
      <c r="E22" s="97" t="s">
        <v>53</v>
      </c>
      <c r="F22" s="97"/>
      <c r="G22" s="17"/>
      <c r="H22" s="96"/>
      <c r="I22" s="96"/>
    </row>
    <row r="23" spans="3:9" ht="17" thickTop="1" thickBot="1">
      <c r="C23" s="3"/>
      <c r="D23" s="16">
        <v>6111</v>
      </c>
      <c r="E23" s="97" t="s">
        <v>54</v>
      </c>
      <c r="F23" s="97"/>
      <c r="G23" s="17"/>
      <c r="H23" s="96"/>
      <c r="I23" s="96"/>
    </row>
    <row r="24" spans="3:9" ht="17" thickTop="1" thickBot="1">
      <c r="C24" s="3"/>
      <c r="D24" s="16">
        <v>6112</v>
      </c>
      <c r="E24" s="97" t="s">
        <v>55</v>
      </c>
      <c r="F24" s="97"/>
      <c r="G24" s="17"/>
      <c r="H24" s="96"/>
      <c r="I24" s="96"/>
    </row>
    <row r="25" spans="3:9" ht="17" thickTop="1" thickBot="1">
      <c r="C25" s="3"/>
      <c r="D25" s="16">
        <v>6114</v>
      </c>
      <c r="E25" s="97" t="s">
        <v>76</v>
      </c>
      <c r="F25" s="97"/>
      <c r="G25" s="17"/>
      <c r="H25" s="96"/>
      <c r="I25" s="96"/>
    </row>
    <row r="26" spans="3:9" ht="17" thickTop="1" thickBot="1">
      <c r="C26" s="3"/>
      <c r="D26" s="16">
        <v>6121</v>
      </c>
      <c r="E26" s="97" t="s">
        <v>117</v>
      </c>
      <c r="F26" s="97"/>
      <c r="G26" s="17"/>
      <c r="H26" s="96"/>
      <c r="I26" s="96"/>
    </row>
    <row r="27" spans="3:9" ht="17" thickTop="1" thickBot="1">
      <c r="C27" s="3"/>
      <c r="D27" s="16">
        <v>6124</v>
      </c>
      <c r="E27" s="97" t="s">
        <v>56</v>
      </c>
      <c r="F27" s="97"/>
      <c r="G27" s="17"/>
      <c r="H27" s="96"/>
      <c r="I27" s="96"/>
    </row>
    <row r="28" spans="3:9" ht="17" thickTop="1" thickBot="1">
      <c r="C28" s="3"/>
      <c r="D28" s="16">
        <v>6123</v>
      </c>
      <c r="E28" s="97" t="s">
        <v>57</v>
      </c>
      <c r="F28" s="97"/>
      <c r="G28" s="17"/>
      <c r="H28" s="96"/>
      <c r="I28" s="96"/>
    </row>
    <row r="29" spans="3:9" ht="17" thickTop="1" thickBot="1">
      <c r="C29" s="3"/>
      <c r="D29" s="16">
        <v>6130</v>
      </c>
      <c r="E29" s="97" t="s">
        <v>58</v>
      </c>
      <c r="F29" s="97"/>
      <c r="G29" s="17"/>
      <c r="H29" s="96"/>
      <c r="I29" s="96"/>
    </row>
    <row r="30" spans="3:9" ht="17" thickTop="1" thickBot="1">
      <c r="C30" s="3"/>
      <c r="D30" s="16">
        <v>6131</v>
      </c>
      <c r="E30" s="97" t="s">
        <v>59</v>
      </c>
      <c r="F30" s="97"/>
      <c r="G30" s="17"/>
      <c r="H30" s="96"/>
      <c r="I30" s="96"/>
    </row>
    <row r="31" spans="3:9" ht="17" thickTop="1" thickBot="1">
      <c r="C31" s="3"/>
      <c r="D31" s="16">
        <v>6138</v>
      </c>
      <c r="E31" s="97" t="s">
        <v>60</v>
      </c>
      <c r="F31" s="97"/>
      <c r="G31" s="17"/>
      <c r="H31" s="96"/>
      <c r="I31" s="96"/>
    </row>
    <row r="32" spans="3:9" ht="17" thickTop="1" thickBot="1">
      <c r="C32" s="3"/>
      <c r="D32" s="16">
        <v>6211</v>
      </c>
      <c r="E32" s="97" t="s">
        <v>61</v>
      </c>
      <c r="F32" s="97"/>
      <c r="G32" s="17"/>
      <c r="H32" s="96"/>
      <c r="I32" s="96"/>
    </row>
    <row r="33" spans="3:9" ht="17" thickTop="1" thickBot="1">
      <c r="C33" s="3"/>
      <c r="D33" s="16">
        <v>6312</v>
      </c>
      <c r="E33" s="97" t="s">
        <v>62</v>
      </c>
      <c r="F33" s="97"/>
      <c r="G33" s="17"/>
      <c r="H33" s="96"/>
      <c r="I33" s="96"/>
    </row>
    <row r="34" spans="3:9" ht="17" thickTop="1" thickBot="1">
      <c r="C34" s="3"/>
      <c r="D34" s="16">
        <v>6320</v>
      </c>
      <c r="E34" s="97" t="s">
        <v>132</v>
      </c>
      <c r="F34" s="97"/>
      <c r="G34" s="17"/>
      <c r="H34" s="96"/>
      <c r="I34" s="96"/>
    </row>
    <row r="35" spans="3:9" ht="17" thickTop="1" thickBot="1">
      <c r="C35" s="3"/>
      <c r="D35" s="16">
        <v>6332</v>
      </c>
      <c r="E35" s="97" t="s">
        <v>63</v>
      </c>
      <c r="F35" s="97"/>
      <c r="G35" s="17"/>
      <c r="H35" s="96"/>
      <c r="I35" s="96"/>
    </row>
    <row r="36" spans="3:9" ht="17" thickTop="1" thickBot="1">
      <c r="C36" s="3"/>
      <c r="D36" s="16">
        <v>6336</v>
      </c>
      <c r="E36" s="97" t="s">
        <v>64</v>
      </c>
      <c r="F36" s="97"/>
      <c r="G36" s="17"/>
      <c r="H36" s="96"/>
      <c r="I36" s="96"/>
    </row>
    <row r="37" spans="3:9" ht="17" thickTop="1" thickBot="1">
      <c r="C37" s="3"/>
      <c r="D37" s="16">
        <v>6510</v>
      </c>
      <c r="E37" s="97" t="s">
        <v>75</v>
      </c>
      <c r="F37" s="97"/>
      <c r="G37" s="17"/>
      <c r="H37" s="96"/>
      <c r="I37" s="96"/>
    </row>
    <row r="38" spans="3:9" ht="17" thickTop="1" thickBot="1">
      <c r="C38" s="3"/>
      <c r="D38" s="16">
        <v>6511</v>
      </c>
      <c r="E38" s="97" t="s">
        <v>65</v>
      </c>
      <c r="F38" s="97"/>
      <c r="G38" s="17"/>
      <c r="H38" s="96"/>
      <c r="I38" s="96"/>
    </row>
    <row r="39" spans="3:9" ht="17" thickTop="1" thickBot="1">
      <c r="C39" s="3"/>
      <c r="D39" s="16">
        <v>6513</v>
      </c>
      <c r="E39" s="97" t="s">
        <v>74</v>
      </c>
      <c r="F39" s="97"/>
      <c r="G39" s="17"/>
      <c r="H39" s="96"/>
      <c r="I39" s="96"/>
    </row>
    <row r="40" spans="3:9" ht="17" thickTop="1" thickBot="1">
      <c r="C40" s="3"/>
      <c r="D40" s="16">
        <v>6518</v>
      </c>
      <c r="E40" s="97" t="s">
        <v>73</v>
      </c>
      <c r="F40" s="97"/>
      <c r="G40" s="17"/>
      <c r="H40" s="96"/>
      <c r="I40" s="96"/>
    </row>
    <row r="41" spans="3:9" ht="17" thickTop="1" thickBot="1">
      <c r="C41" s="3"/>
      <c r="D41" s="16">
        <v>6519</v>
      </c>
      <c r="E41" s="97" t="s">
        <v>66</v>
      </c>
      <c r="F41" s="97"/>
      <c r="G41" s="17"/>
      <c r="H41" s="96"/>
      <c r="I41" s="96"/>
    </row>
    <row r="42" spans="3:9" ht="17" thickTop="1" thickBot="1">
      <c r="C42" s="3"/>
      <c r="D42" s="16">
        <v>6541</v>
      </c>
      <c r="E42" s="97" t="s">
        <v>67</v>
      </c>
      <c r="F42" s="97"/>
      <c r="G42" s="17"/>
      <c r="H42" s="96"/>
      <c r="I42" s="96"/>
    </row>
    <row r="43" spans="3:9" ht="17" thickTop="1" thickBot="1">
      <c r="C43" s="3"/>
      <c r="D43" s="16">
        <v>6546</v>
      </c>
      <c r="E43" s="97" t="s">
        <v>68</v>
      </c>
      <c r="F43" s="97"/>
      <c r="G43" s="17"/>
      <c r="H43" s="96"/>
      <c r="I43" s="96"/>
    </row>
    <row r="44" spans="3:9" ht="17" thickTop="1" thickBot="1">
      <c r="C44" s="3"/>
      <c r="D44" s="16">
        <v>6549</v>
      </c>
      <c r="E44" s="97" t="s">
        <v>72</v>
      </c>
      <c r="F44" s="97"/>
      <c r="G44" s="17"/>
      <c r="H44" s="96"/>
      <c r="I44" s="96"/>
    </row>
    <row r="45" spans="3:9" ht="17" thickTop="1" thickBot="1">
      <c r="C45" s="3"/>
      <c r="D45" s="16">
        <v>6569</v>
      </c>
      <c r="E45" s="97" t="s">
        <v>69</v>
      </c>
      <c r="F45" s="97"/>
      <c r="G45" s="17">
        <f>SUM(G11+G12+G13+G14+G15+G16+G17+G18+G19)*H7</f>
        <v>0</v>
      </c>
      <c r="H45" s="96"/>
      <c r="I45" s="96"/>
    </row>
    <row r="46" spans="3:9" ht="17" thickTop="1" thickBot="1">
      <c r="C46" s="3"/>
      <c r="D46" s="16">
        <v>6632</v>
      </c>
      <c r="E46" s="97" t="s">
        <v>70</v>
      </c>
      <c r="F46" s="97"/>
      <c r="G46" s="17"/>
      <c r="H46" s="96"/>
      <c r="I46" s="96"/>
    </row>
    <row r="47" spans="3:9" ht="17" thickTop="1" thickBot="1">
      <c r="C47" s="3"/>
      <c r="D47" s="16">
        <v>6553</v>
      </c>
      <c r="E47" s="97" t="s">
        <v>71</v>
      </c>
      <c r="F47" s="97"/>
      <c r="G47" s="17"/>
      <c r="H47" s="96"/>
      <c r="I47" s="96"/>
    </row>
    <row r="48" spans="3:9" ht="17" thickTop="1" thickBot="1">
      <c r="C48" s="3"/>
      <c r="D48" s="18"/>
      <c r="E48" s="96"/>
      <c r="F48" s="96"/>
      <c r="G48" s="17"/>
      <c r="H48" s="96"/>
      <c r="I48" s="96"/>
    </row>
    <row r="49" spans="3:9" ht="15" customHeight="1" thickTop="1" thickBot="1">
      <c r="C49" s="4"/>
      <c r="D49" s="18"/>
      <c r="E49" s="97" t="s">
        <v>90</v>
      </c>
      <c r="F49" s="97"/>
      <c r="G49" s="17">
        <f>SUM(G11:G47)</f>
        <v>0</v>
      </c>
      <c r="H49" s="96" t="s">
        <v>10</v>
      </c>
      <c r="I49" s="96"/>
    </row>
    <row r="50" spans="3:9" ht="15" thickTop="1"/>
  </sheetData>
  <mergeCells count="86">
    <mergeCell ref="D2:G3"/>
    <mergeCell ref="D4:D5"/>
    <mergeCell ref="E4:G4"/>
    <mergeCell ref="E5:G5"/>
    <mergeCell ref="D6:F6"/>
    <mergeCell ref="D7:F7"/>
    <mergeCell ref="E8:F10"/>
    <mergeCell ref="H8:I10"/>
    <mergeCell ref="E11:F11"/>
    <mergeCell ref="E12:F12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8:F48"/>
    <mergeCell ref="E37:F37"/>
    <mergeCell ref="E38:F38"/>
    <mergeCell ref="E39:F39"/>
    <mergeCell ref="E40:F40"/>
    <mergeCell ref="E41:F41"/>
    <mergeCell ref="E42:F42"/>
    <mergeCell ref="H25:I25"/>
    <mergeCell ref="E49:F49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E43:F43"/>
    <mergeCell ref="E44:F44"/>
    <mergeCell ref="E45:F45"/>
    <mergeCell ref="E46:F46"/>
    <mergeCell ref="E47:F47"/>
    <mergeCell ref="H20:I20"/>
    <mergeCell ref="H21:I21"/>
    <mergeCell ref="H22:I22"/>
    <mergeCell ref="H23:I23"/>
    <mergeCell ref="H24:I24"/>
    <mergeCell ref="H37:I37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49:I49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</mergeCells>
  <dataValidations count="1">
    <dataValidation type="list" allowBlank="1" showInputMessage="1" showErrorMessage="1" sqref="G6" xr:uid="{00000000-0002-0000-0100-000000000000}">
      <formula1>"(5) New,(5) Renewal, (5) Additional"</formula1>
    </dataValidation>
  </dataValidations>
  <pageMargins left="0.2" right="0.2" top="0.15" bottom="0.1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4"/>
  <sheetViews>
    <sheetView topLeftCell="A24" zoomScale="125" zoomScaleNormal="125" workbookViewId="0">
      <selection activeCell="B35" sqref="B35"/>
    </sheetView>
  </sheetViews>
  <sheetFormatPr baseColWidth="10" defaultColWidth="11.5" defaultRowHeight="15"/>
  <cols>
    <col min="1" max="1" width="11.5" style="27" customWidth="1"/>
    <col min="2" max="2" width="39.5" style="27" customWidth="1"/>
    <col min="3" max="3" width="11.83203125" style="27" customWidth="1"/>
    <col min="4" max="4" width="12.5" style="27" customWidth="1"/>
    <col min="5" max="7" width="11.5" style="27"/>
    <col min="8" max="8" width="28" style="27" customWidth="1"/>
    <col min="9" max="9" width="9.1640625" style="27" customWidth="1"/>
    <col min="10" max="13" width="11.5" style="27"/>
    <col min="14" max="25" width="0" style="27" hidden="1" customWidth="1"/>
    <col min="26" max="256" width="11.5" style="27"/>
    <col min="257" max="257" width="11.5" style="27" customWidth="1"/>
    <col min="258" max="258" width="20" style="27" customWidth="1"/>
    <col min="259" max="259" width="11.83203125" style="27" customWidth="1"/>
    <col min="260" max="260" width="12.5" style="27" customWidth="1"/>
    <col min="261" max="512" width="11.5" style="27"/>
    <col min="513" max="513" width="11.5" style="27" customWidth="1"/>
    <col min="514" max="514" width="20" style="27" customWidth="1"/>
    <col min="515" max="515" width="11.83203125" style="27" customWidth="1"/>
    <col min="516" max="516" width="12.5" style="27" customWidth="1"/>
    <col min="517" max="768" width="11.5" style="27"/>
    <col min="769" max="769" width="11.5" style="27" customWidth="1"/>
    <col min="770" max="770" width="20" style="27" customWidth="1"/>
    <col min="771" max="771" width="11.83203125" style="27" customWidth="1"/>
    <col min="772" max="772" width="12.5" style="27" customWidth="1"/>
    <col min="773" max="1024" width="11.5" style="27"/>
    <col min="1025" max="1025" width="11.5" style="27" customWidth="1"/>
    <col min="1026" max="1026" width="20" style="27" customWidth="1"/>
    <col min="1027" max="1027" width="11.83203125" style="27" customWidth="1"/>
    <col min="1028" max="1028" width="12.5" style="27" customWidth="1"/>
    <col min="1029" max="1280" width="11.5" style="27"/>
    <col min="1281" max="1281" width="11.5" style="27" customWidth="1"/>
    <col min="1282" max="1282" width="20" style="27" customWidth="1"/>
    <col min="1283" max="1283" width="11.83203125" style="27" customWidth="1"/>
    <col min="1284" max="1284" width="12.5" style="27" customWidth="1"/>
    <col min="1285" max="1536" width="11.5" style="27"/>
    <col min="1537" max="1537" width="11.5" style="27" customWidth="1"/>
    <col min="1538" max="1538" width="20" style="27" customWidth="1"/>
    <col min="1539" max="1539" width="11.83203125" style="27" customWidth="1"/>
    <col min="1540" max="1540" width="12.5" style="27" customWidth="1"/>
    <col min="1541" max="1792" width="11.5" style="27"/>
    <col min="1793" max="1793" width="11.5" style="27" customWidth="1"/>
    <col min="1794" max="1794" width="20" style="27" customWidth="1"/>
    <col min="1795" max="1795" width="11.83203125" style="27" customWidth="1"/>
    <col min="1796" max="1796" width="12.5" style="27" customWidth="1"/>
    <col min="1797" max="2048" width="11.5" style="27"/>
    <col min="2049" max="2049" width="11.5" style="27" customWidth="1"/>
    <col min="2050" max="2050" width="20" style="27" customWidth="1"/>
    <col min="2051" max="2051" width="11.83203125" style="27" customWidth="1"/>
    <col min="2052" max="2052" width="12.5" style="27" customWidth="1"/>
    <col min="2053" max="2304" width="11.5" style="27"/>
    <col min="2305" max="2305" width="11.5" style="27" customWidth="1"/>
    <col min="2306" max="2306" width="20" style="27" customWidth="1"/>
    <col min="2307" max="2307" width="11.83203125" style="27" customWidth="1"/>
    <col min="2308" max="2308" width="12.5" style="27" customWidth="1"/>
    <col min="2309" max="2560" width="11.5" style="27"/>
    <col min="2561" max="2561" width="11.5" style="27" customWidth="1"/>
    <col min="2562" max="2562" width="20" style="27" customWidth="1"/>
    <col min="2563" max="2563" width="11.83203125" style="27" customWidth="1"/>
    <col min="2564" max="2564" width="12.5" style="27" customWidth="1"/>
    <col min="2565" max="2816" width="11.5" style="27"/>
    <col min="2817" max="2817" width="11.5" style="27" customWidth="1"/>
    <col min="2818" max="2818" width="20" style="27" customWidth="1"/>
    <col min="2819" max="2819" width="11.83203125" style="27" customWidth="1"/>
    <col min="2820" max="2820" width="12.5" style="27" customWidth="1"/>
    <col min="2821" max="3072" width="11.5" style="27"/>
    <col min="3073" max="3073" width="11.5" style="27" customWidth="1"/>
    <col min="3074" max="3074" width="20" style="27" customWidth="1"/>
    <col min="3075" max="3075" width="11.83203125" style="27" customWidth="1"/>
    <col min="3076" max="3076" width="12.5" style="27" customWidth="1"/>
    <col min="3077" max="3328" width="11.5" style="27"/>
    <col min="3329" max="3329" width="11.5" style="27" customWidth="1"/>
    <col min="3330" max="3330" width="20" style="27" customWidth="1"/>
    <col min="3331" max="3331" width="11.83203125" style="27" customWidth="1"/>
    <col min="3332" max="3332" width="12.5" style="27" customWidth="1"/>
    <col min="3333" max="3584" width="11.5" style="27"/>
    <col min="3585" max="3585" width="11.5" style="27" customWidth="1"/>
    <col min="3586" max="3586" width="20" style="27" customWidth="1"/>
    <col min="3587" max="3587" width="11.83203125" style="27" customWidth="1"/>
    <col min="3588" max="3588" width="12.5" style="27" customWidth="1"/>
    <col min="3589" max="3840" width="11.5" style="27"/>
    <col min="3841" max="3841" width="11.5" style="27" customWidth="1"/>
    <col min="3842" max="3842" width="20" style="27" customWidth="1"/>
    <col min="3843" max="3843" width="11.83203125" style="27" customWidth="1"/>
    <col min="3844" max="3844" width="12.5" style="27" customWidth="1"/>
    <col min="3845" max="4096" width="11.5" style="27"/>
    <col min="4097" max="4097" width="11.5" style="27" customWidth="1"/>
    <col min="4098" max="4098" width="20" style="27" customWidth="1"/>
    <col min="4099" max="4099" width="11.83203125" style="27" customWidth="1"/>
    <col min="4100" max="4100" width="12.5" style="27" customWidth="1"/>
    <col min="4101" max="4352" width="11.5" style="27"/>
    <col min="4353" max="4353" width="11.5" style="27" customWidth="1"/>
    <col min="4354" max="4354" width="20" style="27" customWidth="1"/>
    <col min="4355" max="4355" width="11.83203125" style="27" customWidth="1"/>
    <col min="4356" max="4356" width="12.5" style="27" customWidth="1"/>
    <col min="4357" max="4608" width="11.5" style="27"/>
    <col min="4609" max="4609" width="11.5" style="27" customWidth="1"/>
    <col min="4610" max="4610" width="20" style="27" customWidth="1"/>
    <col min="4611" max="4611" width="11.83203125" style="27" customWidth="1"/>
    <col min="4612" max="4612" width="12.5" style="27" customWidth="1"/>
    <col min="4613" max="4864" width="11.5" style="27"/>
    <col min="4865" max="4865" width="11.5" style="27" customWidth="1"/>
    <col min="4866" max="4866" width="20" style="27" customWidth="1"/>
    <col min="4867" max="4867" width="11.83203125" style="27" customWidth="1"/>
    <col min="4868" max="4868" width="12.5" style="27" customWidth="1"/>
    <col min="4869" max="5120" width="11.5" style="27"/>
    <col min="5121" max="5121" width="11.5" style="27" customWidth="1"/>
    <col min="5122" max="5122" width="20" style="27" customWidth="1"/>
    <col min="5123" max="5123" width="11.83203125" style="27" customWidth="1"/>
    <col min="5124" max="5124" width="12.5" style="27" customWidth="1"/>
    <col min="5125" max="5376" width="11.5" style="27"/>
    <col min="5377" max="5377" width="11.5" style="27" customWidth="1"/>
    <col min="5378" max="5378" width="20" style="27" customWidth="1"/>
    <col min="5379" max="5379" width="11.83203125" style="27" customWidth="1"/>
    <col min="5380" max="5380" width="12.5" style="27" customWidth="1"/>
    <col min="5381" max="5632" width="11.5" style="27"/>
    <col min="5633" max="5633" width="11.5" style="27" customWidth="1"/>
    <col min="5634" max="5634" width="20" style="27" customWidth="1"/>
    <col min="5635" max="5635" width="11.83203125" style="27" customWidth="1"/>
    <col min="5636" max="5636" width="12.5" style="27" customWidth="1"/>
    <col min="5637" max="5888" width="11.5" style="27"/>
    <col min="5889" max="5889" width="11.5" style="27" customWidth="1"/>
    <col min="5890" max="5890" width="20" style="27" customWidth="1"/>
    <col min="5891" max="5891" width="11.83203125" style="27" customWidth="1"/>
    <col min="5892" max="5892" width="12.5" style="27" customWidth="1"/>
    <col min="5893" max="6144" width="11.5" style="27"/>
    <col min="6145" max="6145" width="11.5" style="27" customWidth="1"/>
    <col min="6146" max="6146" width="20" style="27" customWidth="1"/>
    <col min="6147" max="6147" width="11.83203125" style="27" customWidth="1"/>
    <col min="6148" max="6148" width="12.5" style="27" customWidth="1"/>
    <col min="6149" max="6400" width="11.5" style="27"/>
    <col min="6401" max="6401" width="11.5" style="27" customWidth="1"/>
    <col min="6402" max="6402" width="20" style="27" customWidth="1"/>
    <col min="6403" max="6403" width="11.83203125" style="27" customWidth="1"/>
    <col min="6404" max="6404" width="12.5" style="27" customWidth="1"/>
    <col min="6405" max="6656" width="11.5" style="27"/>
    <col min="6657" max="6657" width="11.5" style="27" customWidth="1"/>
    <col min="6658" max="6658" width="20" style="27" customWidth="1"/>
    <col min="6659" max="6659" width="11.83203125" style="27" customWidth="1"/>
    <col min="6660" max="6660" width="12.5" style="27" customWidth="1"/>
    <col min="6661" max="6912" width="11.5" style="27"/>
    <col min="6913" max="6913" width="11.5" style="27" customWidth="1"/>
    <col min="6914" max="6914" width="20" style="27" customWidth="1"/>
    <col min="6915" max="6915" width="11.83203125" style="27" customWidth="1"/>
    <col min="6916" max="6916" width="12.5" style="27" customWidth="1"/>
    <col min="6917" max="7168" width="11.5" style="27"/>
    <col min="7169" max="7169" width="11.5" style="27" customWidth="1"/>
    <col min="7170" max="7170" width="20" style="27" customWidth="1"/>
    <col min="7171" max="7171" width="11.83203125" style="27" customWidth="1"/>
    <col min="7172" max="7172" width="12.5" style="27" customWidth="1"/>
    <col min="7173" max="7424" width="11.5" style="27"/>
    <col min="7425" max="7425" width="11.5" style="27" customWidth="1"/>
    <col min="7426" max="7426" width="20" style="27" customWidth="1"/>
    <col min="7427" max="7427" width="11.83203125" style="27" customWidth="1"/>
    <col min="7428" max="7428" width="12.5" style="27" customWidth="1"/>
    <col min="7429" max="7680" width="11.5" style="27"/>
    <col min="7681" max="7681" width="11.5" style="27" customWidth="1"/>
    <col min="7682" max="7682" width="20" style="27" customWidth="1"/>
    <col min="7683" max="7683" width="11.83203125" style="27" customWidth="1"/>
    <col min="7684" max="7684" width="12.5" style="27" customWidth="1"/>
    <col min="7685" max="7936" width="11.5" style="27"/>
    <col min="7937" max="7937" width="11.5" style="27" customWidth="1"/>
    <col min="7938" max="7938" width="20" style="27" customWidth="1"/>
    <col min="7939" max="7939" width="11.83203125" style="27" customWidth="1"/>
    <col min="7940" max="7940" width="12.5" style="27" customWidth="1"/>
    <col min="7941" max="8192" width="11.5" style="27"/>
    <col min="8193" max="8193" width="11.5" style="27" customWidth="1"/>
    <col min="8194" max="8194" width="20" style="27" customWidth="1"/>
    <col min="8195" max="8195" width="11.83203125" style="27" customWidth="1"/>
    <col min="8196" max="8196" width="12.5" style="27" customWidth="1"/>
    <col min="8197" max="8448" width="11.5" style="27"/>
    <col min="8449" max="8449" width="11.5" style="27" customWidth="1"/>
    <col min="8450" max="8450" width="20" style="27" customWidth="1"/>
    <col min="8451" max="8451" width="11.83203125" style="27" customWidth="1"/>
    <col min="8452" max="8452" width="12.5" style="27" customWidth="1"/>
    <col min="8453" max="8704" width="11.5" style="27"/>
    <col min="8705" max="8705" width="11.5" style="27" customWidth="1"/>
    <col min="8706" max="8706" width="20" style="27" customWidth="1"/>
    <col min="8707" max="8707" width="11.83203125" style="27" customWidth="1"/>
    <col min="8708" max="8708" width="12.5" style="27" customWidth="1"/>
    <col min="8709" max="8960" width="11.5" style="27"/>
    <col min="8961" max="8961" width="11.5" style="27" customWidth="1"/>
    <col min="8962" max="8962" width="20" style="27" customWidth="1"/>
    <col min="8963" max="8963" width="11.83203125" style="27" customWidth="1"/>
    <col min="8964" max="8964" width="12.5" style="27" customWidth="1"/>
    <col min="8965" max="9216" width="11.5" style="27"/>
    <col min="9217" max="9217" width="11.5" style="27" customWidth="1"/>
    <col min="9218" max="9218" width="20" style="27" customWidth="1"/>
    <col min="9219" max="9219" width="11.83203125" style="27" customWidth="1"/>
    <col min="9220" max="9220" width="12.5" style="27" customWidth="1"/>
    <col min="9221" max="9472" width="11.5" style="27"/>
    <col min="9473" max="9473" width="11.5" style="27" customWidth="1"/>
    <col min="9474" max="9474" width="20" style="27" customWidth="1"/>
    <col min="9475" max="9475" width="11.83203125" style="27" customWidth="1"/>
    <col min="9476" max="9476" width="12.5" style="27" customWidth="1"/>
    <col min="9477" max="9728" width="11.5" style="27"/>
    <col min="9729" max="9729" width="11.5" style="27" customWidth="1"/>
    <col min="9730" max="9730" width="20" style="27" customWidth="1"/>
    <col min="9731" max="9731" width="11.83203125" style="27" customWidth="1"/>
    <col min="9732" max="9732" width="12.5" style="27" customWidth="1"/>
    <col min="9733" max="9984" width="11.5" style="27"/>
    <col min="9985" max="9985" width="11.5" style="27" customWidth="1"/>
    <col min="9986" max="9986" width="20" style="27" customWidth="1"/>
    <col min="9987" max="9987" width="11.83203125" style="27" customWidth="1"/>
    <col min="9988" max="9988" width="12.5" style="27" customWidth="1"/>
    <col min="9989" max="10240" width="11.5" style="27"/>
    <col min="10241" max="10241" width="11.5" style="27" customWidth="1"/>
    <col min="10242" max="10242" width="20" style="27" customWidth="1"/>
    <col min="10243" max="10243" width="11.83203125" style="27" customWidth="1"/>
    <col min="10244" max="10244" width="12.5" style="27" customWidth="1"/>
    <col min="10245" max="10496" width="11.5" style="27"/>
    <col min="10497" max="10497" width="11.5" style="27" customWidth="1"/>
    <col min="10498" max="10498" width="20" style="27" customWidth="1"/>
    <col min="10499" max="10499" width="11.83203125" style="27" customWidth="1"/>
    <col min="10500" max="10500" width="12.5" style="27" customWidth="1"/>
    <col min="10501" max="10752" width="11.5" style="27"/>
    <col min="10753" max="10753" width="11.5" style="27" customWidth="1"/>
    <col min="10754" max="10754" width="20" style="27" customWidth="1"/>
    <col min="10755" max="10755" width="11.83203125" style="27" customWidth="1"/>
    <col min="10756" max="10756" width="12.5" style="27" customWidth="1"/>
    <col min="10757" max="11008" width="11.5" style="27"/>
    <col min="11009" max="11009" width="11.5" style="27" customWidth="1"/>
    <col min="11010" max="11010" width="20" style="27" customWidth="1"/>
    <col min="11011" max="11011" width="11.83203125" style="27" customWidth="1"/>
    <col min="11012" max="11012" width="12.5" style="27" customWidth="1"/>
    <col min="11013" max="11264" width="11.5" style="27"/>
    <col min="11265" max="11265" width="11.5" style="27" customWidth="1"/>
    <col min="11266" max="11266" width="20" style="27" customWidth="1"/>
    <col min="11267" max="11267" width="11.83203125" style="27" customWidth="1"/>
    <col min="11268" max="11268" width="12.5" style="27" customWidth="1"/>
    <col min="11269" max="11520" width="11.5" style="27"/>
    <col min="11521" max="11521" width="11.5" style="27" customWidth="1"/>
    <col min="11522" max="11522" width="20" style="27" customWidth="1"/>
    <col min="11523" max="11523" width="11.83203125" style="27" customWidth="1"/>
    <col min="11524" max="11524" width="12.5" style="27" customWidth="1"/>
    <col min="11525" max="11776" width="11.5" style="27"/>
    <col min="11777" max="11777" width="11.5" style="27" customWidth="1"/>
    <col min="11778" max="11778" width="20" style="27" customWidth="1"/>
    <col min="11779" max="11779" width="11.83203125" style="27" customWidth="1"/>
    <col min="11780" max="11780" width="12.5" style="27" customWidth="1"/>
    <col min="11781" max="12032" width="11.5" style="27"/>
    <col min="12033" max="12033" width="11.5" style="27" customWidth="1"/>
    <col min="12034" max="12034" width="20" style="27" customWidth="1"/>
    <col min="12035" max="12035" width="11.83203125" style="27" customWidth="1"/>
    <col min="12036" max="12036" width="12.5" style="27" customWidth="1"/>
    <col min="12037" max="12288" width="11.5" style="27"/>
    <col min="12289" max="12289" width="11.5" style="27" customWidth="1"/>
    <col min="12290" max="12290" width="20" style="27" customWidth="1"/>
    <col min="12291" max="12291" width="11.83203125" style="27" customWidth="1"/>
    <col min="12292" max="12292" width="12.5" style="27" customWidth="1"/>
    <col min="12293" max="12544" width="11.5" style="27"/>
    <col min="12545" max="12545" width="11.5" style="27" customWidth="1"/>
    <col min="12546" max="12546" width="20" style="27" customWidth="1"/>
    <col min="12547" max="12547" width="11.83203125" style="27" customWidth="1"/>
    <col min="12548" max="12548" width="12.5" style="27" customWidth="1"/>
    <col min="12549" max="12800" width="11.5" style="27"/>
    <col min="12801" max="12801" width="11.5" style="27" customWidth="1"/>
    <col min="12802" max="12802" width="20" style="27" customWidth="1"/>
    <col min="12803" max="12803" width="11.83203125" style="27" customWidth="1"/>
    <col min="12804" max="12804" width="12.5" style="27" customWidth="1"/>
    <col min="12805" max="13056" width="11.5" style="27"/>
    <col min="13057" max="13057" width="11.5" style="27" customWidth="1"/>
    <col min="13058" max="13058" width="20" style="27" customWidth="1"/>
    <col min="13059" max="13059" width="11.83203125" style="27" customWidth="1"/>
    <col min="13060" max="13060" width="12.5" style="27" customWidth="1"/>
    <col min="13061" max="13312" width="11.5" style="27"/>
    <col min="13313" max="13313" width="11.5" style="27" customWidth="1"/>
    <col min="13314" max="13314" width="20" style="27" customWidth="1"/>
    <col min="13315" max="13315" width="11.83203125" style="27" customWidth="1"/>
    <col min="13316" max="13316" width="12.5" style="27" customWidth="1"/>
    <col min="13317" max="13568" width="11.5" style="27"/>
    <col min="13569" max="13569" width="11.5" style="27" customWidth="1"/>
    <col min="13570" max="13570" width="20" style="27" customWidth="1"/>
    <col min="13571" max="13571" width="11.83203125" style="27" customWidth="1"/>
    <col min="13572" max="13572" width="12.5" style="27" customWidth="1"/>
    <col min="13573" max="13824" width="11.5" style="27"/>
    <col min="13825" max="13825" width="11.5" style="27" customWidth="1"/>
    <col min="13826" max="13826" width="20" style="27" customWidth="1"/>
    <col min="13827" max="13827" width="11.83203125" style="27" customWidth="1"/>
    <col min="13828" max="13828" width="12.5" style="27" customWidth="1"/>
    <col min="13829" max="14080" width="11.5" style="27"/>
    <col min="14081" max="14081" width="11.5" style="27" customWidth="1"/>
    <col min="14082" max="14082" width="20" style="27" customWidth="1"/>
    <col min="14083" max="14083" width="11.83203125" style="27" customWidth="1"/>
    <col min="14084" max="14084" width="12.5" style="27" customWidth="1"/>
    <col min="14085" max="14336" width="11.5" style="27"/>
    <col min="14337" max="14337" width="11.5" style="27" customWidth="1"/>
    <col min="14338" max="14338" width="20" style="27" customWidth="1"/>
    <col min="14339" max="14339" width="11.83203125" style="27" customWidth="1"/>
    <col min="14340" max="14340" width="12.5" style="27" customWidth="1"/>
    <col min="14341" max="14592" width="11.5" style="27"/>
    <col min="14593" max="14593" width="11.5" style="27" customWidth="1"/>
    <col min="14594" max="14594" width="20" style="27" customWidth="1"/>
    <col min="14595" max="14595" width="11.83203125" style="27" customWidth="1"/>
    <col min="14596" max="14596" width="12.5" style="27" customWidth="1"/>
    <col min="14597" max="14848" width="11.5" style="27"/>
    <col min="14849" max="14849" width="11.5" style="27" customWidth="1"/>
    <col min="14850" max="14850" width="20" style="27" customWidth="1"/>
    <col min="14851" max="14851" width="11.83203125" style="27" customWidth="1"/>
    <col min="14852" max="14852" width="12.5" style="27" customWidth="1"/>
    <col min="14853" max="15104" width="11.5" style="27"/>
    <col min="15105" max="15105" width="11.5" style="27" customWidth="1"/>
    <col min="15106" max="15106" width="20" style="27" customWidth="1"/>
    <col min="15107" max="15107" width="11.83203125" style="27" customWidth="1"/>
    <col min="15108" max="15108" width="12.5" style="27" customWidth="1"/>
    <col min="15109" max="15360" width="11.5" style="27"/>
    <col min="15361" max="15361" width="11.5" style="27" customWidth="1"/>
    <col min="15362" max="15362" width="20" style="27" customWidth="1"/>
    <col min="15363" max="15363" width="11.83203125" style="27" customWidth="1"/>
    <col min="15364" max="15364" width="12.5" style="27" customWidth="1"/>
    <col min="15365" max="15616" width="11.5" style="27"/>
    <col min="15617" max="15617" width="11.5" style="27" customWidth="1"/>
    <col min="15618" max="15618" width="20" style="27" customWidth="1"/>
    <col min="15619" max="15619" width="11.83203125" style="27" customWidth="1"/>
    <col min="15620" max="15620" width="12.5" style="27" customWidth="1"/>
    <col min="15621" max="15872" width="11.5" style="27"/>
    <col min="15873" max="15873" width="11.5" style="27" customWidth="1"/>
    <col min="15874" max="15874" width="20" style="27" customWidth="1"/>
    <col min="15875" max="15875" width="11.83203125" style="27" customWidth="1"/>
    <col min="15876" max="15876" width="12.5" style="27" customWidth="1"/>
    <col min="15877" max="16128" width="11.5" style="27"/>
    <col min="16129" max="16129" width="11.5" style="27" customWidth="1"/>
    <col min="16130" max="16130" width="20" style="27" customWidth="1"/>
    <col min="16131" max="16131" width="11.83203125" style="27" customWidth="1"/>
    <col min="16132" max="16132" width="12.5" style="27" customWidth="1"/>
    <col min="16133" max="16384" width="11.5" style="27"/>
  </cols>
  <sheetData>
    <row r="2" spans="1:12">
      <c r="A2" s="28" t="s">
        <v>95</v>
      </c>
      <c r="J2" s="29"/>
      <c r="K2" s="30"/>
      <c r="L2" s="31"/>
    </row>
    <row r="4" spans="1:12">
      <c r="A4" s="32" t="s">
        <v>96</v>
      </c>
    </row>
    <row r="7" spans="1:12" ht="16" thickBot="1"/>
    <row r="8" spans="1:12" ht="16" thickBot="1">
      <c r="H8" s="85" t="s">
        <v>128</v>
      </c>
      <c r="I8" s="35">
        <v>0.35</v>
      </c>
    </row>
    <row r="9" spans="1:12" ht="16" thickBot="1">
      <c r="H9" s="85" t="s">
        <v>129</v>
      </c>
      <c r="I9" s="35">
        <v>0.19850000000000001</v>
      </c>
    </row>
    <row r="10" spans="1:12" ht="16" thickBot="1">
      <c r="A10" s="28" t="s">
        <v>97</v>
      </c>
      <c r="B10" s="28" t="s">
        <v>98</v>
      </c>
      <c r="C10" s="33" t="s">
        <v>99</v>
      </c>
      <c r="D10" s="34" t="s">
        <v>100</v>
      </c>
      <c r="E10" s="33"/>
      <c r="F10" s="33" t="s">
        <v>101</v>
      </c>
      <c r="G10" s="33"/>
      <c r="H10" s="85" t="s">
        <v>130</v>
      </c>
      <c r="I10" s="35">
        <v>7.6499999999999999E-2</v>
      </c>
      <c r="J10" s="36"/>
      <c r="K10" s="36"/>
    </row>
    <row r="11" spans="1:12" ht="16" thickBot="1">
      <c r="D11" s="37"/>
      <c r="H11" s="85" t="s">
        <v>102</v>
      </c>
      <c r="I11" s="38">
        <v>0.65</v>
      </c>
      <c r="L11" s="80"/>
    </row>
    <row r="12" spans="1:12">
      <c r="A12" s="39">
        <v>5100</v>
      </c>
      <c r="B12" s="40" t="s">
        <v>11</v>
      </c>
      <c r="C12" s="41">
        <v>0</v>
      </c>
      <c r="D12" s="42">
        <f t="shared" ref="D12:D46" si="0">ROUND((F12-C12),0)</f>
        <v>0</v>
      </c>
      <c r="E12" s="41"/>
      <c r="F12" s="43">
        <v>0</v>
      </c>
      <c r="G12" s="44"/>
      <c r="H12" s="45"/>
      <c r="K12" s="45"/>
    </row>
    <row r="13" spans="1:12">
      <c r="A13" s="39">
        <v>5110</v>
      </c>
      <c r="B13" s="46" t="s">
        <v>112</v>
      </c>
      <c r="C13" s="41">
        <v>0</v>
      </c>
      <c r="D13" s="42">
        <f t="shared" si="0"/>
        <v>0</v>
      </c>
      <c r="E13" s="41"/>
      <c r="F13" s="43">
        <v>0</v>
      </c>
      <c r="G13" s="44"/>
      <c r="H13" s="45"/>
      <c r="K13" s="45"/>
    </row>
    <row r="14" spans="1:12">
      <c r="A14" s="39">
        <v>5112</v>
      </c>
      <c r="B14" s="46" t="s">
        <v>12</v>
      </c>
      <c r="C14" s="41">
        <v>0</v>
      </c>
      <c r="D14" s="42">
        <f t="shared" si="0"/>
        <v>0</v>
      </c>
      <c r="E14" s="41"/>
      <c r="F14" s="43">
        <v>0</v>
      </c>
      <c r="G14" s="44"/>
      <c r="H14" s="45"/>
      <c r="K14" s="45"/>
    </row>
    <row r="15" spans="1:12">
      <c r="A15" s="39">
        <v>5113</v>
      </c>
      <c r="B15" s="46" t="s">
        <v>45</v>
      </c>
      <c r="C15" s="41">
        <v>0</v>
      </c>
      <c r="D15" s="42">
        <f t="shared" si="0"/>
        <v>0</v>
      </c>
      <c r="E15" s="41"/>
      <c r="F15" s="43">
        <v>0</v>
      </c>
      <c r="G15" s="44"/>
      <c r="H15" s="45"/>
      <c r="K15" s="45"/>
    </row>
    <row r="16" spans="1:12">
      <c r="A16" s="39">
        <v>5116</v>
      </c>
      <c r="B16" s="46" t="s">
        <v>46</v>
      </c>
      <c r="C16" s="41">
        <v>0</v>
      </c>
      <c r="D16" s="42">
        <f t="shared" si="0"/>
        <v>0</v>
      </c>
      <c r="E16" s="41"/>
      <c r="F16" s="43">
        <v>0</v>
      </c>
      <c r="G16" s="44"/>
      <c r="H16" s="45"/>
      <c r="K16" s="45"/>
    </row>
    <row r="17" spans="1:17">
      <c r="A17" s="39">
        <v>5117</v>
      </c>
      <c r="B17" s="46" t="s">
        <v>47</v>
      </c>
      <c r="C17" s="41">
        <v>0</v>
      </c>
      <c r="D17" s="42">
        <f t="shared" si="0"/>
        <v>0</v>
      </c>
      <c r="E17" s="41"/>
      <c r="F17" s="43">
        <v>0</v>
      </c>
      <c r="G17" s="44"/>
      <c r="H17" s="45"/>
      <c r="K17" s="45"/>
    </row>
    <row r="18" spans="1:17">
      <c r="A18" s="39">
        <v>5800</v>
      </c>
      <c r="B18" s="46" t="s">
        <v>48</v>
      </c>
      <c r="C18" s="41">
        <v>0</v>
      </c>
      <c r="D18" s="42">
        <f t="shared" si="0"/>
        <v>0</v>
      </c>
      <c r="E18" s="41"/>
      <c r="F18" s="43">
        <v>0</v>
      </c>
      <c r="G18" s="44"/>
      <c r="H18" s="45"/>
      <c r="K18" s="45"/>
    </row>
    <row r="19" spans="1:17">
      <c r="A19" s="39">
        <v>5811</v>
      </c>
      <c r="B19" s="46" t="s">
        <v>113</v>
      </c>
      <c r="C19" s="41">
        <v>0</v>
      </c>
      <c r="D19" s="42">
        <f t="shared" si="0"/>
        <v>0</v>
      </c>
      <c r="E19" s="41"/>
      <c r="F19" s="43">
        <v>0</v>
      </c>
      <c r="G19" s="44"/>
      <c r="H19" s="45"/>
      <c r="K19" s="45"/>
    </row>
    <row r="20" spans="1:17">
      <c r="A20" s="39">
        <v>5812</v>
      </c>
      <c r="B20" s="46" t="s">
        <v>50</v>
      </c>
      <c r="C20" s="41">
        <v>0</v>
      </c>
      <c r="D20" s="42">
        <f t="shared" si="0"/>
        <v>0</v>
      </c>
      <c r="E20" s="41"/>
      <c r="F20" s="43">
        <v>0</v>
      </c>
      <c r="G20" s="44"/>
      <c r="H20" s="45"/>
      <c r="K20" s="45"/>
    </row>
    <row r="21" spans="1:17">
      <c r="A21" s="47">
        <v>5910</v>
      </c>
      <c r="B21" s="48" t="s">
        <v>114</v>
      </c>
      <c r="C21" s="49"/>
      <c r="D21" s="50">
        <f t="shared" si="0"/>
        <v>0</v>
      </c>
      <c r="E21" s="49"/>
      <c r="F21" s="51"/>
      <c r="G21" s="44"/>
      <c r="H21" s="45"/>
      <c r="K21" s="45"/>
    </row>
    <row r="22" spans="1:17">
      <c r="A22" s="47">
        <v>5940</v>
      </c>
      <c r="B22" s="48" t="s">
        <v>115</v>
      </c>
      <c r="C22" s="49"/>
      <c r="D22" s="50">
        <f t="shared" si="0"/>
        <v>0</v>
      </c>
      <c r="E22" s="49"/>
      <c r="F22" s="52"/>
      <c r="G22" s="44"/>
      <c r="H22" s="45"/>
      <c r="K22" s="45"/>
    </row>
    <row r="23" spans="1:17">
      <c r="A23" s="47">
        <v>5950</v>
      </c>
      <c r="B23" s="48" t="s">
        <v>116</v>
      </c>
      <c r="C23" s="49"/>
      <c r="D23" s="50">
        <f t="shared" si="0"/>
        <v>0</v>
      </c>
      <c r="E23" s="49"/>
      <c r="F23" s="52"/>
      <c r="G23" s="44"/>
      <c r="H23" s="45"/>
      <c r="K23" s="45"/>
    </row>
    <row r="24" spans="1:17">
      <c r="A24" s="47">
        <v>6111</v>
      </c>
      <c r="B24" s="48" t="s">
        <v>54</v>
      </c>
      <c r="C24" s="49"/>
      <c r="D24" s="50">
        <f t="shared" si="0"/>
        <v>0</v>
      </c>
      <c r="E24" s="49"/>
      <c r="F24" s="52"/>
      <c r="G24" s="44"/>
      <c r="H24" s="45"/>
      <c r="K24" s="45"/>
    </row>
    <row r="25" spans="1:17">
      <c r="A25" s="47">
        <v>6112</v>
      </c>
      <c r="B25" s="48" t="s">
        <v>55</v>
      </c>
      <c r="C25" s="49"/>
      <c r="D25" s="50">
        <f t="shared" si="0"/>
        <v>0</v>
      </c>
      <c r="E25" s="49"/>
      <c r="F25" s="52"/>
      <c r="G25" s="44"/>
      <c r="H25" s="45"/>
      <c r="K25" s="45"/>
    </row>
    <row r="26" spans="1:17">
      <c r="A26" s="47">
        <v>6114</v>
      </c>
      <c r="B26" s="48" t="s">
        <v>76</v>
      </c>
      <c r="C26" s="49"/>
      <c r="D26" s="50">
        <f t="shared" si="0"/>
        <v>0</v>
      </c>
      <c r="E26" s="49"/>
      <c r="F26" s="52"/>
      <c r="G26" s="44"/>
      <c r="H26" s="45"/>
      <c r="K26" s="45"/>
    </row>
    <row r="27" spans="1:17">
      <c r="A27" s="47">
        <v>6121</v>
      </c>
      <c r="B27" s="48" t="s">
        <v>117</v>
      </c>
      <c r="C27" s="49"/>
      <c r="D27" s="50">
        <f t="shared" si="0"/>
        <v>0</v>
      </c>
      <c r="E27" s="49"/>
      <c r="F27" s="52"/>
      <c r="G27" s="44"/>
      <c r="H27" s="45"/>
      <c r="K27" s="45"/>
    </row>
    <row r="28" spans="1:17" ht="16" thickBot="1">
      <c r="A28" s="47">
        <v>6124</v>
      </c>
      <c r="B28" s="48" t="s">
        <v>56</v>
      </c>
      <c r="C28" s="49"/>
      <c r="D28" s="50">
        <f t="shared" si="0"/>
        <v>0</v>
      </c>
      <c r="E28" s="49"/>
      <c r="F28" s="52"/>
      <c r="G28" s="44"/>
      <c r="H28" s="45"/>
      <c r="K28" s="45"/>
    </row>
    <row r="29" spans="1:17">
      <c r="A29" s="47">
        <v>6123</v>
      </c>
      <c r="B29" s="48" t="s">
        <v>118</v>
      </c>
      <c r="C29" s="49"/>
      <c r="D29" s="50">
        <f t="shared" si="0"/>
        <v>0</v>
      </c>
      <c r="E29" s="49"/>
      <c r="F29" s="52"/>
      <c r="G29" s="44"/>
      <c r="K29" s="45"/>
      <c r="O29" s="53"/>
      <c r="P29" s="122" t="s">
        <v>103</v>
      </c>
      <c r="Q29" s="54"/>
    </row>
    <row r="30" spans="1:17">
      <c r="A30" s="47">
        <v>6130</v>
      </c>
      <c r="B30" s="48" t="s">
        <v>58</v>
      </c>
      <c r="C30" s="49"/>
      <c r="D30" s="50">
        <f t="shared" si="0"/>
        <v>0</v>
      </c>
      <c r="E30" s="49"/>
      <c r="F30" s="52"/>
      <c r="G30" s="44"/>
      <c r="K30" s="45"/>
      <c r="O30" s="83"/>
      <c r="P30" s="123"/>
      <c r="Q30" s="84"/>
    </row>
    <row r="31" spans="1:17">
      <c r="A31" s="47">
        <v>6131</v>
      </c>
      <c r="B31" s="48" t="s">
        <v>119</v>
      </c>
      <c r="C31" s="49"/>
      <c r="D31" s="50">
        <f t="shared" si="0"/>
        <v>0</v>
      </c>
      <c r="E31" s="49"/>
      <c r="F31" s="52"/>
      <c r="G31" s="44"/>
      <c r="K31" s="45"/>
      <c r="O31" s="83"/>
      <c r="P31" s="123"/>
      <c r="Q31" s="84"/>
    </row>
    <row r="32" spans="1:17">
      <c r="A32" s="47">
        <v>6138</v>
      </c>
      <c r="B32" s="48" t="s">
        <v>120</v>
      </c>
      <c r="C32" s="49"/>
      <c r="D32" s="50">
        <f t="shared" si="0"/>
        <v>0</v>
      </c>
      <c r="E32" s="49"/>
      <c r="F32" s="52"/>
      <c r="G32" s="44"/>
      <c r="K32" s="45"/>
      <c r="O32" s="83"/>
      <c r="P32" s="123"/>
      <c r="Q32" s="84"/>
    </row>
    <row r="33" spans="1:17">
      <c r="A33" s="47">
        <v>6211</v>
      </c>
      <c r="B33" s="48" t="s">
        <v>61</v>
      </c>
      <c r="C33" s="49"/>
      <c r="D33" s="50">
        <f t="shared" si="0"/>
        <v>0</v>
      </c>
      <c r="E33" s="49"/>
      <c r="F33" s="52"/>
      <c r="G33" s="44"/>
      <c r="K33" s="45"/>
      <c r="O33" s="83"/>
      <c r="P33" s="123"/>
      <c r="Q33" s="84"/>
    </row>
    <row r="34" spans="1:17">
      <c r="A34" s="47">
        <v>6312</v>
      </c>
      <c r="B34" s="48" t="s">
        <v>62</v>
      </c>
      <c r="C34" s="49"/>
      <c r="D34" s="50">
        <f t="shared" si="0"/>
        <v>0</v>
      </c>
      <c r="E34" s="49"/>
      <c r="F34" s="52"/>
      <c r="G34" s="44"/>
      <c r="K34" s="45"/>
      <c r="O34" s="83"/>
      <c r="P34" s="123"/>
      <c r="Q34" s="84"/>
    </row>
    <row r="35" spans="1:17">
      <c r="A35" s="47">
        <v>6320</v>
      </c>
      <c r="B35" s="48" t="s">
        <v>132</v>
      </c>
      <c r="C35" s="49"/>
      <c r="D35" s="50">
        <f t="shared" si="0"/>
        <v>0</v>
      </c>
      <c r="E35" s="49"/>
      <c r="F35" s="52"/>
      <c r="G35" s="44"/>
      <c r="K35" s="45"/>
      <c r="O35" s="83"/>
      <c r="P35" s="123"/>
      <c r="Q35" s="84"/>
    </row>
    <row r="36" spans="1:17">
      <c r="A36" s="47">
        <v>6332</v>
      </c>
      <c r="B36" s="48" t="s">
        <v>63</v>
      </c>
      <c r="C36" s="49"/>
      <c r="D36" s="50">
        <f t="shared" si="0"/>
        <v>0</v>
      </c>
      <c r="E36" s="49"/>
      <c r="F36" s="52"/>
      <c r="G36" s="44"/>
      <c r="K36" s="45"/>
      <c r="O36" s="83"/>
      <c r="P36" s="123"/>
      <c r="Q36" s="84"/>
    </row>
    <row r="37" spans="1:17">
      <c r="A37" s="47">
        <v>6336</v>
      </c>
      <c r="B37" s="48" t="s">
        <v>121</v>
      </c>
      <c r="C37" s="49"/>
      <c r="D37" s="50">
        <f t="shared" si="0"/>
        <v>0</v>
      </c>
      <c r="E37" s="49"/>
      <c r="F37" s="52"/>
      <c r="G37" s="44"/>
      <c r="K37" s="45"/>
      <c r="O37" s="83"/>
      <c r="P37" s="123"/>
      <c r="Q37" s="84"/>
    </row>
    <row r="38" spans="1:17">
      <c r="A38" s="47">
        <v>6510</v>
      </c>
      <c r="B38" s="48" t="s">
        <v>75</v>
      </c>
      <c r="C38" s="49">
        <v>0</v>
      </c>
      <c r="D38" s="50">
        <f t="shared" si="0"/>
        <v>0</v>
      </c>
      <c r="E38" s="49"/>
      <c r="F38" s="52">
        <v>0</v>
      </c>
      <c r="G38" s="44"/>
      <c r="K38" s="45"/>
      <c r="O38" s="83"/>
      <c r="P38" s="123"/>
      <c r="Q38" s="84"/>
    </row>
    <row r="39" spans="1:17">
      <c r="A39" s="47">
        <v>6511</v>
      </c>
      <c r="B39" s="48" t="s">
        <v>122</v>
      </c>
      <c r="C39" s="49"/>
      <c r="D39" s="50">
        <f t="shared" si="0"/>
        <v>0</v>
      </c>
      <c r="E39" s="49"/>
      <c r="F39" s="52"/>
      <c r="G39" s="44"/>
      <c r="K39" s="45"/>
      <c r="O39" s="83"/>
      <c r="P39" s="123"/>
      <c r="Q39" s="84"/>
    </row>
    <row r="40" spans="1:17">
      <c r="A40" s="47">
        <v>6513</v>
      </c>
      <c r="B40" s="48" t="s">
        <v>74</v>
      </c>
      <c r="C40" s="49"/>
      <c r="D40" s="50">
        <f t="shared" si="0"/>
        <v>0</v>
      </c>
      <c r="E40" s="49"/>
      <c r="F40" s="52"/>
      <c r="G40" s="44"/>
      <c r="K40" s="45"/>
      <c r="O40" s="83"/>
      <c r="P40" s="123"/>
      <c r="Q40" s="84"/>
    </row>
    <row r="41" spans="1:17">
      <c r="A41" s="47">
        <v>6518</v>
      </c>
      <c r="B41" s="48" t="s">
        <v>73</v>
      </c>
      <c r="C41" s="49"/>
      <c r="D41" s="50">
        <f t="shared" si="0"/>
        <v>0</v>
      </c>
      <c r="E41" s="49"/>
      <c r="F41" s="52"/>
      <c r="G41" s="44"/>
      <c r="K41" s="45"/>
      <c r="O41" s="83"/>
      <c r="P41" s="123"/>
      <c r="Q41" s="84"/>
    </row>
    <row r="42" spans="1:17">
      <c r="A42" s="47">
        <v>6519</v>
      </c>
      <c r="B42" s="48" t="s">
        <v>123</v>
      </c>
      <c r="C42" s="49"/>
      <c r="D42" s="50">
        <f t="shared" si="0"/>
        <v>0</v>
      </c>
      <c r="E42" s="49"/>
      <c r="F42" s="52"/>
      <c r="G42" s="44"/>
      <c r="K42" s="45"/>
      <c r="O42" s="124" t="s">
        <v>104</v>
      </c>
      <c r="P42" s="123"/>
      <c r="Q42" s="125" t="s">
        <v>105</v>
      </c>
    </row>
    <row r="43" spans="1:17">
      <c r="A43" s="47">
        <v>6541</v>
      </c>
      <c r="B43" s="48" t="s">
        <v>124</v>
      </c>
      <c r="C43" s="49"/>
      <c r="D43" s="50"/>
      <c r="E43" s="49"/>
      <c r="F43" s="52"/>
      <c r="G43" s="44"/>
      <c r="K43" s="45"/>
      <c r="O43" s="124"/>
      <c r="P43" s="123"/>
      <c r="Q43" s="125"/>
    </row>
    <row r="44" spans="1:17">
      <c r="A44" s="47">
        <v>6546</v>
      </c>
      <c r="B44" s="48" t="s">
        <v>125</v>
      </c>
      <c r="C44" s="49"/>
      <c r="D44" s="50"/>
      <c r="E44" s="49"/>
      <c r="F44" s="52"/>
      <c r="G44" s="44"/>
      <c r="K44" s="45"/>
      <c r="O44" s="124"/>
      <c r="P44" s="123"/>
      <c r="Q44" s="125"/>
    </row>
    <row r="45" spans="1:17">
      <c r="A45" s="47">
        <v>6549</v>
      </c>
      <c r="B45" s="48" t="s">
        <v>126</v>
      </c>
      <c r="C45" s="49"/>
      <c r="D45" s="50"/>
      <c r="E45" s="49"/>
      <c r="F45" s="52"/>
      <c r="G45" s="44"/>
      <c r="K45" s="45"/>
      <c r="O45" s="124"/>
      <c r="P45" s="123"/>
      <c r="Q45" s="125"/>
    </row>
    <row r="46" spans="1:17" ht="16" thickBot="1">
      <c r="A46" s="47">
        <v>6632</v>
      </c>
      <c r="B46" s="56" t="s">
        <v>131</v>
      </c>
      <c r="C46" s="57"/>
      <c r="D46" s="58">
        <f t="shared" si="0"/>
        <v>0</v>
      </c>
      <c r="E46" s="57"/>
      <c r="F46" s="59"/>
      <c r="G46" s="44"/>
      <c r="K46" s="45"/>
      <c r="O46" s="45"/>
    </row>
    <row r="47" spans="1:17" ht="16" thickBot="1">
      <c r="A47" s="32"/>
      <c r="B47" s="32"/>
      <c r="C47" s="49"/>
      <c r="D47" s="50"/>
      <c r="E47" s="49"/>
      <c r="F47" s="51"/>
      <c r="G47" s="44"/>
      <c r="K47" s="45"/>
      <c r="O47" s="45"/>
    </row>
    <row r="48" spans="1:17" ht="12.75" customHeight="1">
      <c r="A48" s="60"/>
      <c r="B48" s="32" t="s">
        <v>106</v>
      </c>
      <c r="C48" s="61">
        <f>ROUND((SUM(C12:C47)),0)</f>
        <v>0</v>
      </c>
      <c r="D48" s="50">
        <f>ROUND((SUM(D12:D47)),0)</f>
        <v>0</v>
      </c>
      <c r="E48" s="49"/>
      <c r="F48" s="51">
        <f>ROUND((SUM(F12:F46)),0)</f>
        <v>0</v>
      </c>
      <c r="G48" s="44"/>
      <c r="O48" s="126" t="s">
        <v>107</v>
      </c>
      <c r="P48" s="126" t="s">
        <v>108</v>
      </c>
      <c r="Q48" s="126" t="s">
        <v>109</v>
      </c>
    </row>
    <row r="49" spans="1:17" ht="16" thickBot="1">
      <c r="B49" s="62" t="s">
        <v>127</v>
      </c>
      <c r="C49" s="63">
        <f>SUM(C12:C20)</f>
        <v>0</v>
      </c>
      <c r="D49" s="58">
        <f>ROUND((F49-C49),0)</f>
        <v>0</v>
      </c>
      <c r="E49" s="65"/>
      <c r="F49" s="51">
        <f>SUM(F12:F20)</f>
        <v>0</v>
      </c>
      <c r="G49" s="44"/>
      <c r="O49" s="127"/>
      <c r="P49" s="127"/>
      <c r="Q49" s="127"/>
    </row>
    <row r="50" spans="1:17" ht="12.75" customHeight="1" thickBot="1">
      <c r="A50" s="66">
        <v>6569</v>
      </c>
      <c r="B50" s="66" t="s">
        <v>110</v>
      </c>
      <c r="C50" s="57">
        <f>SUM(C49*I11)</f>
        <v>0</v>
      </c>
      <c r="D50" s="58">
        <f>ROUND((F50-C50),0)</f>
        <v>0</v>
      </c>
      <c r="E50" s="57"/>
      <c r="F50" s="67">
        <f>ROUNDDOWN((F49*I11),0)</f>
        <v>0</v>
      </c>
      <c r="G50" s="44"/>
      <c r="O50" s="127"/>
      <c r="P50" s="127"/>
      <c r="Q50" s="127"/>
    </row>
    <row r="51" spans="1:17">
      <c r="C51" s="65"/>
      <c r="D51" s="64"/>
      <c r="E51" s="65"/>
      <c r="F51" s="68"/>
      <c r="G51" s="69"/>
      <c r="O51" s="70"/>
      <c r="P51" s="70"/>
      <c r="Q51" s="70"/>
    </row>
    <row r="52" spans="1:17" ht="16" thickBot="1">
      <c r="A52" s="71" t="s">
        <v>111</v>
      </c>
      <c r="C52" s="72">
        <f>ROUND((C48+C50),0)</f>
        <v>0</v>
      </c>
      <c r="D52" s="73">
        <f>D48+D50</f>
        <v>0</v>
      </c>
      <c r="E52" s="74"/>
      <c r="F52" s="75">
        <f>ROUND((F48+F50),0)</f>
        <v>0</v>
      </c>
      <c r="G52" s="44"/>
      <c r="O52" s="76">
        <f>ROUND(((C52-F52)/((1+I11)*(1+I10))),0)</f>
        <v>0</v>
      </c>
      <c r="P52" s="77">
        <f>ROUND(((C52-F52)/(1+I11)),0)</f>
        <v>0</v>
      </c>
      <c r="Q52" s="78">
        <f>ROUND(((C52-F52)),0)</f>
        <v>0</v>
      </c>
    </row>
    <row r="53" spans="1:17">
      <c r="C53" s="55"/>
    </row>
    <row r="54" spans="1:17">
      <c r="C54" s="55"/>
      <c r="H54" s="79"/>
      <c r="I54" s="80"/>
    </row>
    <row r="55" spans="1:17">
      <c r="C55" s="55"/>
      <c r="H55" s="80"/>
      <c r="K55" s="80"/>
    </row>
    <row r="57" spans="1:17">
      <c r="H57" s="79"/>
      <c r="I57" s="80"/>
      <c r="J57" s="80"/>
    </row>
    <row r="58" spans="1:17">
      <c r="G58" s="55"/>
      <c r="H58" s="55"/>
      <c r="K58" s="81"/>
      <c r="L58" s="82"/>
    </row>
    <row r="60" spans="1:17">
      <c r="H60" s="80"/>
    </row>
    <row r="63" spans="1:17">
      <c r="D63" s="55"/>
    </row>
    <row r="64" spans="1:17">
      <c r="I64" s="80"/>
    </row>
  </sheetData>
  <mergeCells count="6">
    <mergeCell ref="P29:P45"/>
    <mergeCell ref="O42:O45"/>
    <mergeCell ref="Q42:Q45"/>
    <mergeCell ref="O48:O50"/>
    <mergeCell ref="P48:P50"/>
    <mergeCell ref="Q48:Q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Budget Request Form</vt:lpstr>
      <vt:lpstr>Budget </vt:lpstr>
      <vt:lpstr>'Budget Request Form'!Check3</vt:lpstr>
      <vt:lpstr>'Budget Request Form'!Text3</vt:lpstr>
      <vt:lpstr>'Budget Request Form'!Text46</vt:lpstr>
    </vt:vector>
  </TitlesOfParts>
  <Company>University of South Carolina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MELLISSA</dc:creator>
  <cp:lastModifiedBy>colin.myers</cp:lastModifiedBy>
  <cp:lastPrinted>2018-08-21T19:34:15Z</cp:lastPrinted>
  <dcterms:created xsi:type="dcterms:W3CDTF">2017-11-06T20:03:29Z</dcterms:created>
  <dcterms:modified xsi:type="dcterms:W3CDTF">2018-09-07T14:02:13Z</dcterms:modified>
</cp:coreProperties>
</file>